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Доходы" sheetId="1" state="visible" r:id="rId2"/>
  </sheets>
  <definedNames>
    <definedName function="false" hidden="false" localSheetId="0" name="_xlnm.Print_Area" vbProcedure="false">Доходы!$A$1:$E$51</definedName>
    <definedName function="false" hidden="false" localSheetId="0" name="_xlnm.Print_Titles" vbProcedure="false">Доходы!$8:$9</definedName>
    <definedName function="false" hidden="true" localSheetId="0" name="_xlnm._FilterDatabase" vbProcedure="false">Доходы!$A$9:$J$51</definedName>
    <definedName function="false" hidden="false" localSheetId="0" name="_xlnm.Print_Area" vbProcedure="false">Доходы!$A$1:$E$51</definedName>
    <definedName function="false" hidden="false" localSheetId="0" name="_xlnm.Print_Titles" vbProcedure="false">Доходы!$8:$9</definedName>
    <definedName function="false" hidden="false" localSheetId="0" name="_xlnm._FilterDatabase" vbProcedure="false">Доходы!$A$9:$J$51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<sst xmlns="http://schemas.openxmlformats.org/spreadsheetml/2006/main" count="97" uniqueCount="97">
  <si>
    <t>Приложение 1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</si>
  <si>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Ромодановского муниципального района Республики Мордовия за 2021 год"</t>
  </si>
  <si>
    <t>от "20  "апреля   2022 года №11</t>
  </si>
  <si>
    <t>ДОХОДЫ БЮЖЕТА ТРОФИМОВЩИНСКОГО СЕЛЬСКОГО ПОСЕЛЕНИЯ РОМОДАНОВСКОГО МУНИЦИПАЛЬНОГО РАЙОНА РЕСПУБЛИКИ МОРДОВИЯ ЗА 2021 ГОД ПО КОДАМ КЛАССИФИКАЦИИ ДОХОДОВ БЮДЖЕТА</t>
  </si>
  <si>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</si>
  <si>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</si>
  <si>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</si>
  <si>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</si>
  <si>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</si>
  <si>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</si>
  <si>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</si>
  <si>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</si>
  <si>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</si>
  <si>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</si>
  <si>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</si>
  <si>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</si>
  <si>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</si>
  <si>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</si>
  <si>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</si>
  <si>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</si>
  <si>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</si>
  <si>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1 01 02010 01 1000 110</t>
  </si>
  <si>
    <r>
      <rPr>
        <vertAlign val="superscript"/>
        <sz val="11"/>
        <rFont val="Times New Roman"/>
        <family val="1"/>
        <charset val="204"/>
      </rP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> и 228 Налогового кодекса Российской Федерации</t>
    </r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</si>
  <si>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</si>
  <si>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</si>
  <si>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1 01 02030 01 1000 110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</si>
  <si>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</si>
  <si>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</si>
  <si>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</si>
  <si>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</si>
  <si>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>  Единый сельскохозяйственный налог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</si>
  <si>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</si>
  <si>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</si>
  <si>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</si>
  <si>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</si>
  <si>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</si>
  <si>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</si>
  <si>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</si>
  <si>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</si>
  <si>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</si>
  <si>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</si>
  <si>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1 06 06033 10 1000 110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</si>
  <si>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</si>
  <si>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</si>
  <si>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</si>
  <si>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</si>
  <si>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</si>
  <si>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</si>
  <si>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</si>
  <si>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</si>
  <si>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</si>
  <si>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1 11 05025 10 0000 120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</si>
  <si>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</si>
  <si>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</si>
  <si>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</si>
  <si>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</si>
  <si>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</si>
  <si>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</si>
  <si>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</si>
  <si>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</si>
  <si>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</si>
  <si>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</si>
  <si>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</si>
  <si>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2 021 5001 00 0000 150 </t>
  </si>
  <si>
    <t>Дотация на выравнивание бюджетной обеспеченности</t>
  </si>
  <si>
    <t>2 021 5001 10 0000 150</t>
  </si>
  <si>
    <t>Дотация бюджетам сельских поселений на выравнивание бюджетной обеспеченности из бюджета субъекта Российской Федерации</t>
  </si>
  <si>
    <t> 2 02 15002 00 0000 150</t>
  </si>
  <si>
    <t>  Дотации бюджетам на поддержку мер по обеспечению сбалансированности бюджетов</t>
  </si>
  <si>
    <t> 2 02 15002 10 0000 150</t>
  </si>
  <si>
    <t>  Дотации бюджетам сельских поселений  на поддержку мер по обеспечению сбалансированности бюджетов</t>
  </si>
  <si>
    <t> 2 02 20000 00 0000 150</t>
  </si>
  <si>
    <t>  Субсидии бюджетам бюджетной системы Российской Федерации (межбюджетные субсидии)</t>
  </si>
  <si>
    <t>  2 02 29999 00 0000 150</t>
  </si>
  <si>
    <t>  Прочие субсидии</t>
  </si>
  <si>
    <t> 2 02 29999 10 0000 150</t>
  </si>
  <si>
    <t>  Прочие субсидии бюджетам сельских поселений</t>
  </si>
  <si>
    <t>  2 02 30000 00 0000 150</t>
  </si>
  <si>
    <t>  Субвенции бюджетам бюджетной системы Российской Федерации</t>
  </si>
  <si>
    <t>  2 02 30024 00 0000 150</t>
  </si>
  <si>
    <t>  Субвенции местным бюджетам на выполнение передаваемых полномочий субъектов Российской Федерации</t>
  </si>
  <si>
    <t>  2 02 30024 10 0000 150</t>
  </si>
  <si>
    <t>  Субвенции бюджетам сельских поселений на выполнение передаваемых полномочий субъектов Российской Федерации</t>
  </si>
  <si>
    <t> 2 02 35118 00 0000 150</t>
  </si>
  <si>
    <t>Субвенции бюджетам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</si>
  <si>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 2 02 35118 10 0000 150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</si>
  <si>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</si>
  <si>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  2 02 40000 00 0000 150</t>
  </si>
  <si>
    <t>  Иные межбюджетные трансферты</t>
  </si>
  <si>
    <t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</si>
  <si>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</si>
  <si>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</si>
  <si>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</si>
  <si>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</si>
  <si>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</si>
  <si>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</si>
  <si>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трансферты, передаваемые бюджетам сельских поселений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</si>
</sst>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#,##0.00"/>
    <numFmt numFmtId="167" formatCode="DD/MM/YYYY"/>
    <numFmt numFmtId="168" formatCode="#,##0.0"/>
    <numFmt numFmtId="169" formatCode="#,##0.00&quot;р.&quot;"/>
    <numFmt numFmtId="170" formatCode="#,##0"/>
  </numFmts>
  <fonts count="41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name val="Calibri"/>
      <family val="2"/>
      <charset val="1"/>
    </font>
    <font>
      <b val="true"/>
      <sz val="11"/>
      <color rgb="FFFA7D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i val="true"/>
      <sz val="11"/>
      <color rgb="FF7F7F7F"/>
      <name val="Calibri"/>
      <family val="2"/>
      <charset val="204"/>
    </font>
    <font>
      <sz val="11"/>
      <color rgb="FF006100"/>
      <name val="Calibri"/>
      <family val="2"/>
      <charset val="204"/>
    </font>
    <font>
      <b val="true"/>
      <sz val="15"/>
      <color rgb="FF1F497D"/>
      <name val="Calibri"/>
      <family val="2"/>
      <charset val="204"/>
    </font>
    <font>
      <b val="true"/>
      <sz val="13"/>
      <color rgb="FF1F497D"/>
      <name val="Calibri"/>
      <family val="2"/>
      <charset val="204"/>
    </font>
    <font>
      <b val="true"/>
      <sz val="11"/>
      <color rgb="FF1F497D"/>
      <name val="Calibri"/>
      <family val="2"/>
      <charset val="204"/>
    </font>
    <font>
      <sz val="11"/>
      <color rgb="FF3F3F76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rgb="FF9C6500"/>
      <name val="Calibri"/>
      <family val="2"/>
      <charset val="204"/>
    </font>
    <font>
      <b val="true"/>
      <sz val="11"/>
      <color rgb="FF3F3F3F"/>
      <name val="Calibri"/>
      <family val="2"/>
      <charset val="204"/>
    </font>
    <font>
      <b val="true"/>
      <sz val="18"/>
      <color rgb="FF1F497D"/>
      <name val="Cambria"/>
      <family val="1"/>
      <charset val="204"/>
    </font>
    <font>
      <b val="true"/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Arial"/>
      <family val="2"/>
      <charset val="204"/>
    </font>
    <font>
      <b val="true"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i val="true"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sz val="11"/>
      <name val="Arial Cyr"/>
      <family val="2"/>
      <charset val="204"/>
    </font>
    <font>
      <sz val="11"/>
      <name val="Times New Roman"/>
      <family val="1"/>
      <charset val="204"/>
    </font>
    <font>
      <sz val="11"/>
      <name val="Verdana"/>
      <family val="2"/>
      <charset val="1"/>
    </font>
    <font>
      <b val="true"/>
      <sz val="11"/>
      <name val="Arial Cyr"/>
      <family val="2"/>
      <charset val="204"/>
    </font>
    <font>
      <b val="true"/>
      <sz val="1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C6EFCE"/>
      </patternFill>
    </fill>
    <fill>
      <patternFill patternType="solid">
        <fgColor rgb="FFCCC1DA"/>
        <bgColor rgb="FFC0C0C0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7CE"/>
        <bgColor rgb="FFFCD5B5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6EFCE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C0C0C0"/>
        <bgColor rgb="FFCCC1DA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EB9C"/>
      </patternFill>
    </fill>
    <fill>
      <patternFill patternType="solid">
        <fgColor rgb="FFCCFFCC"/>
        <bgColor rgb="FFC6EFCE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hair"/>
      <right/>
      <top style="medium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2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22" borderId="0" applyFont="true" applyBorder="false" applyAlignment="true" applyProtection="false">
      <alignment horizontal="general" vertical="bottom" textRotation="0" wrapText="false" indent="0" shrinkToFit="false"/>
    </xf>
    <xf numFmtId="164" fontId="5" fillId="23" borderId="0" applyFont="true" applyBorder="false" applyAlignment="true" applyProtection="false">
      <alignment horizontal="general" vertical="bottom" textRotation="0" wrapText="false" indent="0" shrinkToFit="false"/>
    </xf>
    <xf numFmtId="164" fontId="5" fillId="24" borderId="0" applyFont="true" applyBorder="false" applyAlignment="true" applyProtection="false">
      <alignment horizontal="general" vertical="bottom" textRotation="0" wrapText="false" indent="0" shrinkToFit="false"/>
    </xf>
    <xf numFmtId="164" fontId="5" fillId="25" borderId="0" applyFont="true" applyBorder="false" applyAlignment="true" applyProtection="false">
      <alignment horizontal="general" vertical="bottom" textRotation="0" wrapText="false" indent="0" shrinkToFit="false"/>
    </xf>
    <xf numFmtId="164" fontId="6" fillId="2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7" borderId="1" applyFont="true" applyBorder="true" applyAlignment="true" applyProtection="false">
      <alignment horizontal="general" vertical="bottom" textRotation="0" wrapText="false" indent="0" shrinkToFit="false"/>
    </xf>
    <xf numFmtId="164" fontId="9" fillId="28" borderId="2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29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3" applyFont="true" applyBorder="true" applyAlignment="true" applyProtection="false">
      <alignment horizontal="general" vertical="bottom" textRotation="0" wrapText="false" indent="0" shrinkToFit="false"/>
    </xf>
    <xf numFmtId="164" fontId="13" fillId="0" borderId="4" applyFont="true" applyBorder="true" applyAlignment="true" applyProtection="false">
      <alignment horizontal="general" vertical="bottom" textRotation="0" wrapText="false" indent="0" shrinkToFit="false"/>
    </xf>
    <xf numFmtId="164" fontId="14" fillId="0" borderId="5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30" borderId="1" applyFont="true" applyBorder="true" applyAlignment="true" applyProtection="false">
      <alignment horizontal="general" vertical="bottom" textRotation="0" wrapText="false" indent="0" shrinkToFit="false"/>
    </xf>
    <xf numFmtId="164" fontId="16" fillId="0" borderId="6" applyFont="true" applyBorder="true" applyAlignment="true" applyProtection="false">
      <alignment horizontal="general" vertical="bottom" textRotation="0" wrapText="false" indent="0" shrinkToFit="false"/>
    </xf>
    <xf numFmtId="164" fontId="17" fillId="31" borderId="0" applyFont="true" applyBorder="fals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18" fillId="27" borderId="8" applyFont="true" applyBorder="tru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9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5" fontId="22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2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3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4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8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4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2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23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3" fillId="0" borderId="23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3" fillId="0" borderId="2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5" fillId="0" borderId="2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6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18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65" fontId="22" fillId="0" borderId="15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2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27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4" fontId="26" fillId="0" border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2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2" fillId="0" borderId="1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6" fillId="0" border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2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2" fillId="0" borderId="2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6" fillId="0" borderId="2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2" fillId="0" borderId="3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3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3" fillId="0" border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3" fillId="0" border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2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22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2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2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2" fillId="0" border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22" fillId="0" border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3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1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2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1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22" fillId="0" borderId="4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2" fillId="0" border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2" fillId="0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3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2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2" fillId="0" border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2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34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3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2" fillId="0" borderId="4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3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3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31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4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4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5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2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2" fillId="0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2" fillId="0" borderId="4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5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5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22" fillId="0" borderId="5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5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2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3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2" fillId="0" borderId="5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2" fillId="0" borderId="5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3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4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3" fillId="0" borderId="1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2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3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6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7" fillId="3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3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3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2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34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3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34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0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7" fillId="7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7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7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5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25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5" fillId="0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40" fillId="2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0" fillId="2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25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4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4" borderId="24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37" fillId="7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7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7" fillId="7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3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4" fillId="7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7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7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2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7" fillId="2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2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34" fillId="2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0" borderId="24" xfId="23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4" fillId="0" borderId="24" xfId="233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8" fontId="34" fillId="0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5" fillId="4" borderId="17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4" borderId="40" xfId="16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34" fillId="4" borderId="24" xfId="23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38" fillId="3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5" fillId="0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25" fillId="2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2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25" fillId="4" borderId="24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4" borderId="10" xfId="162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38" fillId="3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22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% - Accent1" xfId="20" builtinId="53" customBuiltin="true"/>
    <cellStyle name="20% - Accent2" xfId="21" builtinId="53" customBuiltin="true"/>
    <cellStyle name="20% - Accent3" xfId="22" builtinId="53" customBuiltin="true"/>
    <cellStyle name="20% - Accent4" xfId="23" builtinId="53" customBuiltin="true"/>
    <cellStyle name="20% - Accent5" xfId="24" builtinId="53" customBuiltin="true"/>
    <cellStyle name="20% - Accent6" xfId="25" builtinId="53" customBuiltin="true"/>
    <cellStyle name="40% - Accent1" xfId="26" builtinId="53" customBuiltin="true"/>
    <cellStyle name="40% - Accent2" xfId="27" builtinId="53" customBuiltin="true"/>
    <cellStyle name="40% - Accent3" xfId="28" builtinId="53" customBuiltin="true"/>
    <cellStyle name="40% - Accent4" xfId="29" builtinId="53" customBuiltin="true"/>
    <cellStyle name="40% - Accent5" xfId="30" builtinId="53" customBuiltin="true"/>
    <cellStyle name="40% - Accent6" xfId="31" builtinId="53" customBuiltin="true"/>
    <cellStyle name="60% - Accent1" xfId="32" builtinId="53" customBuiltin="true"/>
    <cellStyle name="60% - Accent2" xfId="33" builtinId="53" customBuiltin="true"/>
    <cellStyle name="60% - Accent3" xfId="34" builtinId="53" customBuiltin="true"/>
    <cellStyle name="60% - Accent4" xfId="35" builtinId="53" customBuiltin="true"/>
    <cellStyle name="60% - Accent5" xfId="36" builtinId="53" customBuiltin="true"/>
    <cellStyle name="60% - Accent6" xfId="37" builtinId="53" customBuiltin="true"/>
    <cellStyle name="Accent1" xfId="38" builtinId="53" customBuiltin="true"/>
    <cellStyle name="Accent2" xfId="39" builtinId="53" customBuiltin="true"/>
    <cellStyle name="Accent3" xfId="40" builtinId="53" customBuiltin="true"/>
    <cellStyle name="Accent4" xfId="41" builtinId="53" customBuiltin="true"/>
    <cellStyle name="Accent5" xfId="42" builtinId="53" customBuiltin="true"/>
    <cellStyle name="Accent6" xfId="43" builtinId="53" customBuiltin="true"/>
    <cellStyle name="Bad" xfId="44" builtinId="53" customBuiltin="true"/>
    <cellStyle name="br" xfId="45" builtinId="53" customBuiltin="true"/>
    <cellStyle name="Calculation" xfId="46" builtinId="53" customBuiltin="true"/>
    <cellStyle name="Check Cell" xfId="47" builtinId="53" customBuiltin="true"/>
    <cellStyle name="col" xfId="48" builtinId="53" customBuiltin="true"/>
    <cellStyle name="Explanatory Text" xfId="49" builtinId="53" customBuiltin="true"/>
    <cellStyle name="Good" xfId="50" builtinId="53" customBuiltin="true"/>
    <cellStyle name="Heading 1" xfId="51" builtinId="53" customBuiltin="true"/>
    <cellStyle name="Heading 2" xfId="52" builtinId="53" customBuiltin="true"/>
    <cellStyle name="Heading 3" xfId="53" builtinId="53" customBuiltin="true"/>
    <cellStyle name="Heading 4" xfId="54" builtinId="53" customBuiltin="true"/>
    <cellStyle name="Input" xfId="55" builtinId="53" customBuiltin="true"/>
    <cellStyle name="Linked Cell" xfId="56" builtinId="53" customBuiltin="true"/>
    <cellStyle name="Neutral" xfId="57" builtinId="53" customBuiltin="true"/>
    <cellStyle name="Note" xfId="58" builtinId="53" customBuiltin="true"/>
    <cellStyle name="Output" xfId="59" builtinId="53" customBuiltin="true"/>
    <cellStyle name="style0" xfId="60" builtinId="53" customBuiltin="true"/>
    <cellStyle name="td" xfId="61" builtinId="53" customBuiltin="true"/>
    <cellStyle name="Title" xfId="62" builtinId="53" customBuiltin="true"/>
    <cellStyle name="Total" xfId="63" builtinId="53" customBuiltin="true"/>
    <cellStyle name="tr" xfId="64" builtinId="53" customBuiltin="true"/>
    <cellStyle name="Warning Text" xfId="65" builtinId="53" customBuiltin="true"/>
    <cellStyle name="xl100" xfId="66" builtinId="53" customBuiltin="true"/>
    <cellStyle name="xl101" xfId="67" builtinId="53" customBuiltin="true"/>
    <cellStyle name="xl102" xfId="68" builtinId="53" customBuiltin="true"/>
    <cellStyle name="xl103" xfId="69" builtinId="53" customBuiltin="true"/>
    <cellStyle name="xl104" xfId="70" builtinId="53" customBuiltin="true"/>
    <cellStyle name="xl105" xfId="71" builtinId="53" customBuiltin="true"/>
    <cellStyle name="xl106" xfId="72" builtinId="53" customBuiltin="true"/>
    <cellStyle name="xl107" xfId="73" builtinId="53" customBuiltin="true"/>
    <cellStyle name="xl108" xfId="74" builtinId="53" customBuiltin="true"/>
    <cellStyle name="xl109" xfId="75" builtinId="53" customBuiltin="true"/>
    <cellStyle name="xl110" xfId="76" builtinId="53" customBuiltin="true"/>
    <cellStyle name="xl111" xfId="77" builtinId="53" customBuiltin="true"/>
    <cellStyle name="xl112" xfId="78" builtinId="53" customBuiltin="true"/>
    <cellStyle name="xl113" xfId="79" builtinId="53" customBuiltin="true"/>
    <cellStyle name="xl114" xfId="80" builtinId="53" customBuiltin="true"/>
    <cellStyle name="xl115" xfId="81" builtinId="53" customBuiltin="true"/>
    <cellStyle name="xl116" xfId="82" builtinId="53" customBuiltin="true"/>
    <cellStyle name="xl117" xfId="83" builtinId="53" customBuiltin="true"/>
    <cellStyle name="xl118" xfId="84" builtinId="53" customBuiltin="true"/>
    <cellStyle name="xl119" xfId="85" builtinId="53" customBuiltin="true"/>
    <cellStyle name="xl120" xfId="86" builtinId="53" customBuiltin="true"/>
    <cellStyle name="xl121" xfId="87" builtinId="53" customBuiltin="true"/>
    <cellStyle name="xl122" xfId="88" builtinId="53" customBuiltin="true"/>
    <cellStyle name="xl123" xfId="89" builtinId="53" customBuiltin="true"/>
    <cellStyle name="xl124" xfId="90" builtinId="53" customBuiltin="true"/>
    <cellStyle name="xl125" xfId="91" builtinId="53" customBuiltin="true"/>
    <cellStyle name="xl126" xfId="92" builtinId="53" customBuiltin="true"/>
    <cellStyle name="xl127" xfId="93" builtinId="53" customBuiltin="true"/>
    <cellStyle name="xl128" xfId="94" builtinId="53" customBuiltin="true"/>
    <cellStyle name="xl129" xfId="95" builtinId="53" customBuiltin="true"/>
    <cellStyle name="xl130" xfId="96" builtinId="53" customBuiltin="true"/>
    <cellStyle name="xl131" xfId="97" builtinId="53" customBuiltin="true"/>
    <cellStyle name="xl132" xfId="98" builtinId="53" customBuiltin="true"/>
    <cellStyle name="xl133" xfId="99" builtinId="53" customBuiltin="true"/>
    <cellStyle name="xl134" xfId="100" builtinId="53" customBuiltin="true"/>
    <cellStyle name="xl135" xfId="101" builtinId="53" customBuiltin="true"/>
    <cellStyle name="xl136" xfId="102" builtinId="53" customBuiltin="true"/>
    <cellStyle name="xl137" xfId="103" builtinId="53" customBuiltin="true"/>
    <cellStyle name="xl138" xfId="104" builtinId="53" customBuiltin="true"/>
    <cellStyle name="xl139" xfId="105" builtinId="53" customBuiltin="true"/>
    <cellStyle name="xl140" xfId="106" builtinId="53" customBuiltin="true"/>
    <cellStyle name="xl141" xfId="107" builtinId="53" customBuiltin="true"/>
    <cellStyle name="xl142" xfId="108" builtinId="53" customBuiltin="true"/>
    <cellStyle name="xl143" xfId="109" builtinId="53" customBuiltin="true"/>
    <cellStyle name="xl144" xfId="110" builtinId="53" customBuiltin="true"/>
    <cellStyle name="xl145" xfId="111" builtinId="53" customBuiltin="true"/>
    <cellStyle name="xl146" xfId="112" builtinId="53" customBuiltin="true"/>
    <cellStyle name="xl147" xfId="113" builtinId="53" customBuiltin="true"/>
    <cellStyle name="xl148" xfId="114" builtinId="53" customBuiltin="true"/>
    <cellStyle name="xl149" xfId="115" builtinId="53" customBuiltin="true"/>
    <cellStyle name="xl150" xfId="116" builtinId="53" customBuiltin="true"/>
    <cellStyle name="xl151" xfId="117" builtinId="53" customBuiltin="true"/>
    <cellStyle name="xl152" xfId="118" builtinId="53" customBuiltin="true"/>
    <cellStyle name="xl153" xfId="119" builtinId="53" customBuiltin="true"/>
    <cellStyle name="xl154" xfId="120" builtinId="53" customBuiltin="true"/>
    <cellStyle name="xl155" xfId="121" builtinId="53" customBuiltin="true"/>
    <cellStyle name="xl156" xfId="122" builtinId="53" customBuiltin="true"/>
    <cellStyle name="xl157" xfId="123" builtinId="53" customBuiltin="true"/>
    <cellStyle name="xl158" xfId="124" builtinId="53" customBuiltin="true"/>
    <cellStyle name="xl159" xfId="125" builtinId="53" customBuiltin="true"/>
    <cellStyle name="xl160" xfId="126" builtinId="53" customBuiltin="true"/>
    <cellStyle name="xl161" xfId="127" builtinId="53" customBuiltin="true"/>
    <cellStyle name="xl162" xfId="128" builtinId="53" customBuiltin="true"/>
    <cellStyle name="xl163" xfId="129" builtinId="53" customBuiltin="true"/>
    <cellStyle name="xl164" xfId="130" builtinId="53" customBuiltin="true"/>
    <cellStyle name="xl165" xfId="131" builtinId="53" customBuiltin="true"/>
    <cellStyle name="xl166" xfId="132" builtinId="53" customBuiltin="true"/>
    <cellStyle name="xl167" xfId="133" builtinId="53" customBuiltin="true"/>
    <cellStyle name="xl168" xfId="134" builtinId="53" customBuiltin="true"/>
    <cellStyle name="xl169" xfId="135" builtinId="53" customBuiltin="true"/>
    <cellStyle name="xl170" xfId="136" builtinId="53" customBuiltin="true"/>
    <cellStyle name="xl171" xfId="137" builtinId="53" customBuiltin="true"/>
    <cellStyle name="xl172" xfId="138" builtinId="53" customBuiltin="true"/>
    <cellStyle name="xl173" xfId="139" builtinId="53" customBuiltin="true"/>
    <cellStyle name="xl174" xfId="140" builtinId="53" customBuiltin="true"/>
    <cellStyle name="xl175" xfId="141" builtinId="53" customBuiltin="true"/>
    <cellStyle name="xl176" xfId="142" builtinId="53" customBuiltin="true"/>
    <cellStyle name="xl177" xfId="143" builtinId="53" customBuiltin="true"/>
    <cellStyle name="xl178" xfId="144" builtinId="53" customBuiltin="true"/>
    <cellStyle name="xl179" xfId="145" builtinId="53" customBuiltin="true"/>
    <cellStyle name="xl180" xfId="146" builtinId="53" customBuiltin="true"/>
    <cellStyle name="xl181" xfId="147" builtinId="53" customBuiltin="true"/>
    <cellStyle name="xl182" xfId="148" builtinId="53" customBuiltin="true"/>
    <cellStyle name="xl183" xfId="149" builtinId="53" customBuiltin="true"/>
    <cellStyle name="xl184" xfId="150" builtinId="53" customBuiltin="true"/>
    <cellStyle name="xl185" xfId="151" builtinId="53" customBuiltin="true"/>
    <cellStyle name="xl21" xfId="152" builtinId="53" customBuiltin="true"/>
    <cellStyle name="xl22" xfId="153" builtinId="53" customBuiltin="true"/>
    <cellStyle name="xl23" xfId="154" builtinId="53" customBuiltin="true"/>
    <cellStyle name="xl24" xfId="155" builtinId="53" customBuiltin="true"/>
    <cellStyle name="xl25" xfId="156" builtinId="53" customBuiltin="true"/>
    <cellStyle name="xl26" xfId="157" builtinId="53" customBuiltin="true"/>
    <cellStyle name="xl27" xfId="158" builtinId="53" customBuiltin="true"/>
    <cellStyle name="xl28" xfId="159" builtinId="53" customBuiltin="true"/>
    <cellStyle name="xl29" xfId="160" builtinId="53" customBuiltin="true"/>
    <cellStyle name="xl30" xfId="161" builtinId="53" customBuiltin="true"/>
    <cellStyle name="xl31" xfId="162" builtinId="53" customBuiltin="true"/>
    <cellStyle name="xl31 2" xfId="163" builtinId="53" customBuiltin="true"/>
    <cellStyle name="xl32" xfId="164" builtinId="53" customBuiltin="true"/>
    <cellStyle name="xl33" xfId="165" builtinId="53" customBuiltin="true"/>
    <cellStyle name="xl34" xfId="166" builtinId="53" customBuiltin="true"/>
    <cellStyle name="xl35" xfId="167" builtinId="53" customBuiltin="true"/>
    <cellStyle name="xl36" xfId="168" builtinId="53" customBuiltin="true"/>
    <cellStyle name="xl37" xfId="169" builtinId="53" customBuiltin="true"/>
    <cellStyle name="xl38" xfId="170" builtinId="53" customBuiltin="true"/>
    <cellStyle name="xl39" xfId="171" builtinId="53" customBuiltin="true"/>
    <cellStyle name="xl40" xfId="172" builtinId="53" customBuiltin="true"/>
    <cellStyle name="xl41" xfId="173" builtinId="53" customBuiltin="true"/>
    <cellStyle name="xl42" xfId="174" builtinId="53" customBuiltin="true"/>
    <cellStyle name="xl43" xfId="175" builtinId="53" customBuiltin="true"/>
    <cellStyle name="xl44" xfId="176" builtinId="53" customBuiltin="true"/>
    <cellStyle name="xl45" xfId="177" builtinId="53" customBuiltin="true"/>
    <cellStyle name="xl46" xfId="178" builtinId="53" customBuiltin="true"/>
    <cellStyle name="xl47" xfId="179" builtinId="53" customBuiltin="true"/>
    <cellStyle name="xl48" xfId="180" builtinId="53" customBuiltin="true"/>
    <cellStyle name="xl49" xfId="181" builtinId="53" customBuiltin="true"/>
    <cellStyle name="xl50" xfId="182" builtinId="53" customBuiltin="true"/>
    <cellStyle name="xl51" xfId="183" builtinId="53" customBuiltin="true"/>
    <cellStyle name="xl52" xfId="184" builtinId="53" customBuiltin="true"/>
    <cellStyle name="xl53" xfId="185" builtinId="53" customBuiltin="true"/>
    <cellStyle name="xl54" xfId="186" builtinId="53" customBuiltin="true"/>
    <cellStyle name="xl55" xfId="187" builtinId="53" customBuiltin="true"/>
    <cellStyle name="xl56" xfId="188" builtinId="53" customBuiltin="true"/>
    <cellStyle name="xl57" xfId="189" builtinId="53" customBuiltin="true"/>
    <cellStyle name="xl58" xfId="190" builtinId="53" customBuiltin="true"/>
    <cellStyle name="xl59" xfId="191" builtinId="53" customBuiltin="true"/>
    <cellStyle name="xl60" xfId="192" builtinId="53" customBuiltin="true"/>
    <cellStyle name="xl61" xfId="193" builtinId="53" customBuiltin="true"/>
    <cellStyle name="xl62" xfId="194" builtinId="53" customBuiltin="true"/>
    <cellStyle name="xl63" xfId="195" builtinId="53" customBuiltin="true"/>
    <cellStyle name="xl64" xfId="196" builtinId="53" customBuiltin="true"/>
    <cellStyle name="xl65" xfId="197" builtinId="53" customBuiltin="true"/>
    <cellStyle name="xl66" xfId="198" builtinId="53" customBuiltin="true"/>
    <cellStyle name="xl67" xfId="199" builtinId="53" customBuiltin="true"/>
    <cellStyle name="xl68" xfId="200" builtinId="53" customBuiltin="true"/>
    <cellStyle name="xl69" xfId="201" builtinId="53" customBuiltin="true"/>
    <cellStyle name="xl70" xfId="202" builtinId="53" customBuiltin="true"/>
    <cellStyle name="xl71" xfId="203" builtinId="53" customBuiltin="true"/>
    <cellStyle name="xl72" xfId="204" builtinId="53" customBuiltin="true"/>
    <cellStyle name="xl73" xfId="205" builtinId="53" customBuiltin="true"/>
    <cellStyle name="xl74" xfId="206" builtinId="53" customBuiltin="true"/>
    <cellStyle name="xl75" xfId="207" builtinId="53" customBuiltin="true"/>
    <cellStyle name="xl76" xfId="208" builtinId="53" customBuiltin="true"/>
    <cellStyle name="xl77" xfId="209" builtinId="53" customBuiltin="true"/>
    <cellStyle name="xl78" xfId="210" builtinId="53" customBuiltin="true"/>
    <cellStyle name="xl79" xfId="211" builtinId="53" customBuiltin="true"/>
    <cellStyle name="xl80" xfId="212" builtinId="53" customBuiltin="true"/>
    <cellStyle name="xl81" xfId="213" builtinId="53" customBuiltin="true"/>
    <cellStyle name="xl82" xfId="214" builtinId="53" customBuiltin="true"/>
    <cellStyle name="xl83" xfId="215" builtinId="53" customBuiltin="true"/>
    <cellStyle name="xl84" xfId="216" builtinId="53" customBuiltin="true"/>
    <cellStyle name="xl85" xfId="217" builtinId="53" customBuiltin="true"/>
    <cellStyle name="xl86" xfId="218" builtinId="53" customBuiltin="true"/>
    <cellStyle name="xl87" xfId="219" builtinId="53" customBuiltin="true"/>
    <cellStyle name="xl88" xfId="220" builtinId="53" customBuiltin="true"/>
    <cellStyle name="xl89" xfId="221" builtinId="53" customBuiltin="true"/>
    <cellStyle name="xl90" xfId="222" builtinId="53" customBuiltin="true"/>
    <cellStyle name="xl91" xfId="223" builtinId="53" customBuiltin="true"/>
    <cellStyle name="xl92" xfId="224" builtinId="53" customBuiltin="true"/>
    <cellStyle name="xl93" xfId="225" builtinId="53" customBuiltin="true"/>
    <cellStyle name="xl94" xfId="226" builtinId="53" customBuiltin="true"/>
    <cellStyle name="xl95" xfId="227" builtinId="53" customBuiltin="true"/>
    <cellStyle name="xl96" xfId="228" builtinId="53" customBuiltin="true"/>
    <cellStyle name="xl97" xfId="229" builtinId="53" customBuiltin="true"/>
    <cellStyle name="xl98" xfId="230" builtinId="53" customBuiltin="true"/>
    <cellStyle name="xl99" xfId="231" builtinId="53" customBuiltin="true"/>
    <cellStyle name="Обычный 2" xfId="232" builtinId="53" customBuiltin="true"/>
    <cellStyle name="Стиль 1" xfId="233" builtinId="53" customBuiltin="true"/>
  </cellStyles>
  <dxfs count="1"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C3D69B"/>
      <rgbColor rgb="FF0000FF"/>
      <rgbColor rgb="FFFFFF00"/>
      <rgbColor rgb="FFF2DCDB"/>
      <rgbColor rgb="FFB7DEE8"/>
      <rgbColor rgb="FF9C0006"/>
      <rgbColor rgb="FF006100"/>
      <rgbColor rgb="FF000080"/>
      <rgbColor rgb="FF9C6500"/>
      <rgbColor rgb="FFFDEADA"/>
      <rgbColor rgb="FFCCC1DA"/>
      <rgbColor rgb="FFC0C0C0"/>
      <rgbColor rgb="FF7F7F7F"/>
      <rgbColor rgb="FF95B3D7"/>
      <rgbColor rgb="FFC0504D"/>
      <rgbColor rgb="FFFFFFCC"/>
      <rgbColor rgb="FFCCFFFF"/>
      <rgbColor rgb="FF660066"/>
      <rgbColor rgb="FFF79646"/>
      <rgbColor rgb="FFDCE6F2"/>
      <rgbColor rgb="FFB9CDE5"/>
      <rgbColor rgb="FF000080"/>
      <rgbColor rgb="FFE6E0EC"/>
      <rgbColor rgb="FFFCD5B5"/>
      <rgbColor rgb="FFC6EFCE"/>
      <rgbColor rgb="FFF2F2F2"/>
      <rgbColor rgb="FF800000"/>
      <rgbColor rgb="FFD7E4BD"/>
      <rgbColor rgb="FF0000FF"/>
      <rgbColor rgb="FFA7C0DE"/>
      <rgbColor rgb="FFDBEEF4"/>
      <rgbColor rgb="FFCCFFCC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A7D00"/>
      <rgbColor rgb="FF8064A2"/>
      <rgbColor rgb="FFA5A5A5"/>
      <rgbColor rgb="FF1F497D"/>
      <rgbColor rgb="FFB2B2B2"/>
      <rgbColor rgb="FF003300"/>
      <rgbColor rgb="FFEBF1DE"/>
      <rgbColor rgb="FFFFC7CE"/>
      <rgbColor rgb="FFE6B9B8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CFFFF"/>
    <pageSetUpPr fitToPage="false"/>
  </sheetPr>
  <dimension ref="1:52"/>
  <sheetViews>
    <sheetView windowProtection="true" showFormulas="false" showGridLines="true" showRowColHeaders="true" showZeros="true" rightToLeft="false" tabSelected="true" showOutlineSymbols="true" defaultGridColor="true" view="pageBreakPreview" topLeftCell="A1" colorId="64" zoomScale="90" zoomScaleNormal="100" zoomScalePageLayoutView="90" workbookViewId="0">
      <pane xSplit="2" ySplit="10" topLeftCell="C47" activePane="bottomRight" state="frozen"/>
      <selection pane="topLeft" activeCell="A1" activeCellId="0" sqref="A1"/>
      <selection pane="topRight" activeCell="C1" activeCellId="0" sqref="C1"/>
      <selection pane="bottomLeft" activeCell="A47" activeCellId="0" sqref="A47"/>
      <selection pane="bottomRight" activeCell="C5" activeCellId="0" sqref="C5"/>
    </sheetView>
  </sheetViews>
  <sheetFormatPr defaultRowHeight="12.75"/>
  <cols>
    <col collapsed="false" hidden="false" max="1" min="1" style="1" width="21.8673469387755"/>
    <col collapsed="false" hidden="false" max="2" min="2" style="2" width="56.5612244897959"/>
    <col collapsed="false" hidden="false" max="3" min="3" style="2" width="14.8469387755102"/>
    <col collapsed="false" hidden="false" max="4" min="4" style="2" width="13.7704081632653"/>
    <col collapsed="false" hidden="false" max="5" min="5" style="3" width="13.5"/>
    <col collapsed="false" hidden="false" max="10" min="6" style="4" width="9.04591836734694"/>
    <col collapsed="false" hidden="false" max="1025" min="11" style="2" width="9.04591836734694"/>
  </cols>
  <sheetData>
    <row r="1" customFormat="false" ht="15" hidden="false" customHeight="false" outlineLevel="0" collapsed="false">
      <c r="A1" s="5"/>
      <c r="B1" s="6"/>
      <c r="C1" s="7" t="s">
        <v>0</v>
      </c>
      <c r="D1" s="7"/>
      <c r="E1" s="7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true" outlineLevel="0" collapsed="false">
      <c r="A2" s="5"/>
      <c r="B2" s="6"/>
      <c r="C2" s="8" t="s">
        <v>1</v>
      </c>
      <c r="D2" s="8"/>
      <c r="E2" s="8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7" hidden="false" customHeight="true" outlineLevel="0" collapsed="false">
      <c r="A3" s="5"/>
      <c r="B3" s="6"/>
      <c r="C3" s="8"/>
      <c r="D3" s="8"/>
      <c r="E3" s="8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60.75" hidden="false" customHeight="true" outlineLevel="0" collapsed="false">
      <c r="A4" s="5"/>
      <c r="B4" s="6"/>
      <c r="C4" s="8"/>
      <c r="D4" s="8"/>
      <c r="E4" s="8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2.25" hidden="false" customHeight="true" outlineLevel="0" collapsed="false">
      <c r="A5" s="5"/>
      <c r="B5" s="9"/>
      <c r="C5" s="10" t="s">
        <v>2</v>
      </c>
      <c r="D5" s="10"/>
      <c r="E5" s="1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51" hidden="false" customHeight="true" outlineLevel="0" collapsed="false">
      <c r="A6" s="11" t="s">
        <v>3</v>
      </c>
      <c r="B6" s="11"/>
      <c r="C6" s="11"/>
      <c r="D6" s="11"/>
      <c r="E6" s="11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true" outlineLevel="0" collapsed="false">
      <c r="A7" s="12"/>
      <c r="B7" s="13"/>
      <c r="C7" s="14"/>
      <c r="D7" s="5"/>
      <c r="E7" s="15" t="s">
        <v>4</v>
      </c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45" hidden="false" customHeight="false" outlineLevel="0" collapsed="false">
      <c r="A8" s="16" t="s">
        <v>5</v>
      </c>
      <c r="B8" s="16" t="s">
        <v>6</v>
      </c>
      <c r="C8" s="17" t="s">
        <v>7</v>
      </c>
      <c r="D8" s="17" t="s">
        <v>8</v>
      </c>
      <c r="E8" s="17" t="s">
        <v>9</v>
      </c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18" t="n">
        <v>1</v>
      </c>
      <c r="B9" s="18" t="n">
        <v>2</v>
      </c>
      <c r="C9" s="18" t="s">
        <v>10</v>
      </c>
      <c r="D9" s="18" t="s">
        <v>11</v>
      </c>
      <c r="E9" s="18" t="s">
        <v>12</v>
      </c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3" customFormat="true" ht="14.25" hidden="false" customHeight="false" outlineLevel="0" collapsed="false">
      <c r="A10" s="19" t="s">
        <v>13</v>
      </c>
      <c r="B10" s="20" t="s">
        <v>14</v>
      </c>
      <c r="C10" s="21" t="n">
        <f aca="false">C11+C32+C26</f>
        <v>7654.9</v>
      </c>
      <c r="D10" s="21" t="n">
        <f aca="false">D11+D32+D26</f>
        <v>7615.2</v>
      </c>
      <c r="E10" s="21" t="n">
        <f aca="false">IF(C10=0,"-",IF(C10&lt;0,"-",IF(D10&lt;0,"-",IF(D10/C10&gt;2,"в "&amp;ROUND(D10/C10,1)&amp;" раза",D10/C10*100))))</f>
        <v>99.4813779409267</v>
      </c>
      <c r="F10" s="22"/>
      <c r="G10" s="22"/>
      <c r="H10" s="22"/>
      <c r="I10" s="22"/>
      <c r="J10" s="22"/>
    </row>
    <row r="11" s="23" customFormat="true" ht="14.25" hidden="false" customHeight="false" outlineLevel="0" collapsed="false">
      <c r="A11" s="19" t="s">
        <v>15</v>
      </c>
      <c r="B11" s="20" t="s">
        <v>16</v>
      </c>
      <c r="C11" s="21" t="n">
        <f aca="false">C12+C17+C20</f>
        <v>704.1</v>
      </c>
      <c r="D11" s="21" t="n">
        <f aca="false">D12+D17+D20</f>
        <v>683.1</v>
      </c>
      <c r="E11" s="21" t="n">
        <f aca="false">IF(C11=0,"-",IF(C11&lt;0,"-",IF(D11&lt;0,"-",IF(D11/C11&gt;2,"в "&amp;ROUND(D11/C11,1)&amp;" раза",D11/C11*100))))</f>
        <v>97.0174691095015</v>
      </c>
      <c r="F11" s="22"/>
      <c r="G11" s="22"/>
      <c r="H11" s="22"/>
      <c r="I11" s="22"/>
      <c r="J11" s="22"/>
    </row>
    <row r="12" s="23" customFormat="true" ht="14.25" hidden="false" customHeight="false" outlineLevel="0" collapsed="false">
      <c r="A12" s="19" t="s">
        <v>17</v>
      </c>
      <c r="B12" s="20" t="s">
        <v>18</v>
      </c>
      <c r="C12" s="21" t="n">
        <f aca="false">C13</f>
        <v>18.5</v>
      </c>
      <c r="D12" s="21" t="n">
        <f aca="false">D13</f>
        <v>23.3</v>
      </c>
      <c r="E12" s="21" t="n">
        <f aca="false">IF(C12=0,"-",IF(C12&lt;0,"-",IF(D12&lt;0,"-",IF(D12/C12&gt;2,"в "&amp;ROUND(D12/C12,1)&amp;" раза",D12/C12*100))))</f>
        <v>125.945945945946</v>
      </c>
      <c r="F12" s="22"/>
      <c r="G12" s="22"/>
      <c r="H12" s="22"/>
      <c r="I12" s="22"/>
      <c r="J12" s="22"/>
    </row>
    <row r="13" s="23" customFormat="true" ht="15" hidden="false" customHeight="false" outlineLevel="0" collapsed="false">
      <c r="A13" s="24" t="s">
        <v>19</v>
      </c>
      <c r="B13" s="25" t="s">
        <v>20</v>
      </c>
      <c r="C13" s="26" t="n">
        <f aca="false">C14</f>
        <v>18.5</v>
      </c>
      <c r="D13" s="26" t="n">
        <f aca="false">D14+D16+D15</f>
        <v>23.3</v>
      </c>
      <c r="E13" s="26" t="n">
        <f aca="false">IF(C13=0,"-",IF(C13&lt;0,"-",IF(D13&lt;0,"-",IF(D13/C13&gt;2,"в "&amp;ROUND(D13/C13,1)&amp;" раза",D13/C13*100))))</f>
        <v>125.945945945946</v>
      </c>
      <c r="F13" s="22"/>
      <c r="G13" s="22"/>
      <c r="H13" s="22"/>
      <c r="I13" s="22"/>
      <c r="J13" s="22"/>
    </row>
    <row r="14" s="23" customFormat="true" ht="78" hidden="false" customHeight="false" outlineLevel="0" collapsed="false">
      <c r="A14" s="27" t="s">
        <v>21</v>
      </c>
      <c r="B14" s="28" t="s">
        <v>22</v>
      </c>
      <c r="C14" s="29" t="n">
        <v>18.5</v>
      </c>
      <c r="D14" s="29" t="n">
        <v>23.1</v>
      </c>
      <c r="E14" s="29" t="n">
        <f aca="false">IF(C14=0,"-",IF(C14&lt;0,"-",IF(D14&lt;0,"-",IF(D14/C14&gt;2,"в "&amp;ROUND(D14/C14,1)&amp;" раза",D14/C14*100))))</f>
        <v>124.864864864865</v>
      </c>
      <c r="F14" s="22"/>
      <c r="G14" s="22"/>
      <c r="H14" s="22"/>
      <c r="I14" s="22"/>
      <c r="J14" s="22"/>
    </row>
    <row r="15" s="23" customFormat="true" ht="105" hidden="false" customHeight="true" outlineLevel="0" collapsed="false">
      <c r="A15" s="27" t="s">
        <v>23</v>
      </c>
      <c r="B15" s="28" t="s">
        <v>24</v>
      </c>
      <c r="C15" s="29"/>
      <c r="D15" s="29"/>
      <c r="E15" s="29"/>
      <c r="F15" s="22"/>
      <c r="G15" s="22"/>
      <c r="H15" s="22"/>
      <c r="I15" s="22"/>
      <c r="J15" s="22"/>
    </row>
    <row r="16" s="23" customFormat="true" ht="45" hidden="false" customHeight="false" outlineLevel="0" collapsed="false">
      <c r="A16" s="30" t="s">
        <v>25</v>
      </c>
      <c r="B16" s="31" t="s">
        <v>26</v>
      </c>
      <c r="C16" s="32"/>
      <c r="D16" s="32" t="n">
        <v>0.2</v>
      </c>
      <c r="E16" s="32" t="str">
        <f aca="false">IF(C16=0,"-",IF(C16&lt;0,"-",IF(D16&lt;0,"-",IF(D16/C16&gt;2,"в "&amp;ROUND(D16/C16,1)&amp;" раза",D16/C16*100))))</f>
        <v>-</v>
      </c>
      <c r="F16" s="22"/>
      <c r="G16" s="22"/>
      <c r="H16" s="22"/>
      <c r="I16" s="22"/>
      <c r="J16" s="22"/>
    </row>
    <row r="17" s="23" customFormat="true" ht="14.25" hidden="false" customHeight="false" outlineLevel="0" collapsed="false">
      <c r="A17" s="33" t="s">
        <v>27</v>
      </c>
      <c r="B17" s="34" t="s">
        <v>28</v>
      </c>
      <c r="C17" s="35" t="n">
        <f aca="false">C18</f>
        <v>5.6</v>
      </c>
      <c r="D17" s="35" t="n">
        <f aca="false">D19</f>
        <v>5.6</v>
      </c>
      <c r="E17" s="35" t="n">
        <f aca="false">E18</f>
        <v>100</v>
      </c>
      <c r="F17" s="22"/>
      <c r="G17" s="22"/>
      <c r="H17" s="22"/>
      <c r="I17" s="22"/>
      <c r="J17" s="22"/>
    </row>
    <row r="18" s="23" customFormat="true" ht="15" hidden="false" customHeight="false" outlineLevel="0" collapsed="false">
      <c r="A18" s="24" t="s">
        <v>29</v>
      </c>
      <c r="B18" s="25" t="s">
        <v>30</v>
      </c>
      <c r="C18" s="26" t="n">
        <f aca="false">C19</f>
        <v>5.6</v>
      </c>
      <c r="D18" s="26" t="n">
        <f aca="false">D19</f>
        <v>5.6</v>
      </c>
      <c r="E18" s="26" t="n">
        <f aca="false">E19</f>
        <v>100</v>
      </c>
      <c r="F18" s="22"/>
      <c r="G18" s="22"/>
      <c r="H18" s="22"/>
      <c r="I18" s="22"/>
      <c r="J18" s="22"/>
    </row>
    <row r="19" s="23" customFormat="true" ht="47.25" hidden="false" customHeight="true" outlineLevel="0" collapsed="false">
      <c r="A19" s="30" t="s">
        <v>31</v>
      </c>
      <c r="B19" s="31" t="s">
        <v>32</v>
      </c>
      <c r="C19" s="32" t="n">
        <v>5.6</v>
      </c>
      <c r="D19" s="32" t="n">
        <v>5.6</v>
      </c>
      <c r="E19" s="32" t="n">
        <v>100</v>
      </c>
      <c r="F19" s="22"/>
      <c r="G19" s="22"/>
      <c r="H19" s="22"/>
      <c r="I19" s="22"/>
      <c r="J19" s="22"/>
    </row>
    <row r="20" s="23" customFormat="true" ht="14.25" hidden="false" customHeight="false" outlineLevel="0" collapsed="false">
      <c r="A20" s="33" t="s">
        <v>33</v>
      </c>
      <c r="B20" s="34" t="s">
        <v>34</v>
      </c>
      <c r="C20" s="35" t="n">
        <f aca="false">C21+C23</f>
        <v>680</v>
      </c>
      <c r="D20" s="35" t="n">
        <f aca="false">D21+D23</f>
        <v>654.2</v>
      </c>
      <c r="E20" s="35" t="n">
        <f aca="false">IF(C20=0,"-",IF(C20&lt;0,"-",IF(D20&lt;0,"-",IF(D20/C20&gt;2,"в "&amp;ROUND(D20/C20,1)&amp;" раза",D20/C20*100))))</f>
        <v>96.2058823529412</v>
      </c>
      <c r="F20" s="22"/>
      <c r="G20" s="22"/>
      <c r="H20" s="22"/>
      <c r="I20" s="22"/>
      <c r="J20" s="22"/>
    </row>
    <row r="21" s="23" customFormat="true" ht="30.75" hidden="false" customHeight="true" outlineLevel="0" collapsed="false">
      <c r="A21" s="36" t="s">
        <v>35</v>
      </c>
      <c r="B21" s="37" t="s">
        <v>36</v>
      </c>
      <c r="C21" s="26" t="n">
        <f aca="false">C22</f>
        <v>40</v>
      </c>
      <c r="D21" s="26" t="n">
        <f aca="false">D22</f>
        <v>46.9</v>
      </c>
      <c r="E21" s="26" t="n">
        <f aca="false">IF(C21=0,"-",IF(C21&lt;0,"-",IF(D21&lt;0,"-",IF(D21/C21&gt;2,"в "&amp;ROUND(D21/C21,1)&amp;" раза",D21/C21*100))))</f>
        <v>117.25</v>
      </c>
      <c r="F21" s="22"/>
      <c r="G21" s="22"/>
      <c r="H21" s="22"/>
      <c r="I21" s="22"/>
      <c r="J21" s="22"/>
    </row>
    <row r="22" s="23" customFormat="true" ht="77.25" hidden="false" customHeight="true" outlineLevel="0" collapsed="false">
      <c r="A22" s="38" t="s">
        <v>37</v>
      </c>
      <c r="B22" s="39" t="s">
        <v>38</v>
      </c>
      <c r="C22" s="32" t="n">
        <v>40</v>
      </c>
      <c r="D22" s="32" t="n">
        <v>46.9</v>
      </c>
      <c r="E22" s="32" t="n">
        <f aca="false">IF(C22=0,"-",IF(C22&lt;0,"-",IF(D22&lt;0,"-",IF(D22/C22&gt;2,"в "&amp;ROUND(D22/C22,1)&amp;" раза",D22/C22*100))))</f>
        <v>117.25</v>
      </c>
      <c r="F22" s="22"/>
      <c r="G22" s="22"/>
      <c r="H22" s="22"/>
      <c r="I22" s="22"/>
      <c r="J22" s="22"/>
    </row>
    <row r="23" s="23" customFormat="true" ht="31.5" hidden="false" customHeight="true" outlineLevel="0" collapsed="false">
      <c r="A23" s="40" t="s">
        <v>39</v>
      </c>
      <c r="B23" s="41" t="s">
        <v>40</v>
      </c>
      <c r="C23" s="26" t="n">
        <f aca="false">C24+C25</f>
        <v>640</v>
      </c>
      <c r="D23" s="26" t="n">
        <f aca="false">D24+D25</f>
        <v>607.3</v>
      </c>
      <c r="E23" s="26" t="n">
        <f aca="false">IF(C23=0,"-",IF(C23&lt;0,"-",IF(D23&lt;0,"-",IF(D23/C23&gt;2,"в "&amp;ROUND(D23/C23,1)&amp;" раза",D23/C23*100))))</f>
        <v>94.890625</v>
      </c>
      <c r="F23" s="22"/>
      <c r="G23" s="22"/>
      <c r="H23" s="22"/>
      <c r="I23" s="22"/>
      <c r="J23" s="22"/>
    </row>
    <row r="24" s="23" customFormat="true" ht="62.25" hidden="false" customHeight="true" outlineLevel="0" collapsed="false">
      <c r="A24" s="38" t="s">
        <v>41</v>
      </c>
      <c r="B24" s="39" t="s">
        <v>42</v>
      </c>
      <c r="C24" s="32" t="n">
        <v>23</v>
      </c>
      <c r="D24" s="32" t="n">
        <v>174.5</v>
      </c>
      <c r="E24" s="42" t="n">
        <v>758.7</v>
      </c>
      <c r="F24" s="22"/>
      <c r="G24" s="22"/>
      <c r="H24" s="22"/>
      <c r="I24" s="22"/>
      <c r="J24" s="22"/>
    </row>
    <row r="25" s="23" customFormat="true" ht="65.25" hidden="false" customHeight="true" outlineLevel="0" collapsed="false">
      <c r="A25" s="38" t="s">
        <v>43</v>
      </c>
      <c r="B25" s="39" t="s">
        <v>44</v>
      </c>
      <c r="C25" s="32" t="n">
        <v>617</v>
      </c>
      <c r="D25" s="32" t="n">
        <v>432.8</v>
      </c>
      <c r="E25" s="32" t="n">
        <f aca="false">IF(C25=0,"-",IF(C25&lt;0,"-",IF(D25&lt;0,"-",IF(D25/C25&gt;2,"в "&amp;ROUND(D25/C25,1)&amp;" раза",D25/C25*100))))</f>
        <v>70.1458670988655</v>
      </c>
      <c r="F25" s="22"/>
      <c r="G25" s="22"/>
      <c r="H25" s="22"/>
      <c r="I25" s="22"/>
      <c r="J25" s="22"/>
    </row>
    <row r="26" s="23" customFormat="true" ht="42.75" hidden="false" customHeight="false" outlineLevel="0" collapsed="false">
      <c r="A26" s="33" t="s">
        <v>45</v>
      </c>
      <c r="B26" s="34" t="s">
        <v>46</v>
      </c>
      <c r="C26" s="35" t="n">
        <f aca="false">C27+C28</f>
        <v>228.7</v>
      </c>
      <c r="D26" s="35" t="n">
        <f aca="false">D27+D28</f>
        <v>210</v>
      </c>
      <c r="E26" s="35" t="n">
        <f aca="false">IF(C26=0,"-",IF(C26&lt;0,"-",IF(D26&lt;0,"-",IF(D26/C26&gt;2,"в "&amp;ROUND(D26/C26,1)&amp;" раза",D26/C26*100))))</f>
        <v>91.8233493659816</v>
      </c>
      <c r="F26" s="22"/>
      <c r="G26" s="22"/>
      <c r="H26" s="22"/>
      <c r="I26" s="22"/>
      <c r="J26" s="22"/>
    </row>
    <row r="27" customFormat="false" ht="88.5" hidden="false" customHeight="true" outlineLevel="0" collapsed="false">
      <c r="A27" s="24" t="s">
        <v>47</v>
      </c>
      <c r="B27" s="25" t="s">
        <v>48</v>
      </c>
      <c r="C27" s="26" t="n">
        <f aca="false">C30</f>
        <v>0</v>
      </c>
      <c r="D27" s="26" t="n">
        <f aca="false">D30</f>
        <v>0</v>
      </c>
      <c r="E27" s="26" t="str">
        <f aca="false">IF(C27=0,"-",IF(C27&lt;0,"-",IF(D27&lt;0,"-",IF(D27/C27&gt;2,"в "&amp;ROUND(D27/C27,1)&amp;" раза",D27/C27*100))))</f>
        <v>-</v>
      </c>
      <c r="F27" s="22"/>
      <c r="G27" s="22"/>
      <c r="H27" s="22"/>
      <c r="I27" s="22"/>
      <c r="J27" s="22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88.5" hidden="false" customHeight="true" outlineLevel="0" collapsed="false">
      <c r="A28" s="43" t="s">
        <v>49</v>
      </c>
      <c r="B28" s="44" t="s">
        <v>50</v>
      </c>
      <c r="C28" s="45" t="n">
        <f aca="false">C29</f>
        <v>228.7</v>
      </c>
      <c r="D28" s="45" t="n">
        <f aca="false">D29</f>
        <v>210</v>
      </c>
      <c r="E28" s="45" t="n">
        <f aca="false">E29</f>
        <v>91.8</v>
      </c>
      <c r="F28" s="22"/>
      <c r="G28" s="22"/>
      <c r="H28" s="22"/>
      <c r="I28" s="22"/>
      <c r="J28" s="22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46.5" hidden="false" customHeight="true" outlineLevel="0" collapsed="false">
      <c r="A29" s="30" t="s">
        <v>51</v>
      </c>
      <c r="B29" s="31" t="s">
        <v>52</v>
      </c>
      <c r="C29" s="32" t="n">
        <v>228.7</v>
      </c>
      <c r="D29" s="32" t="n">
        <v>210</v>
      </c>
      <c r="E29" s="32" t="n">
        <v>91.8</v>
      </c>
      <c r="F29" s="22"/>
      <c r="G29" s="22"/>
      <c r="H29" s="22"/>
      <c r="I29" s="22"/>
      <c r="J29" s="22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87.75" hidden="false" customHeight="true" outlineLevel="0" collapsed="false">
      <c r="A30" s="43" t="s">
        <v>53</v>
      </c>
      <c r="B30" s="46" t="s">
        <v>54</v>
      </c>
      <c r="C30" s="45" t="n">
        <f aca="false">C31</f>
        <v>0</v>
      </c>
      <c r="D30" s="45" t="n">
        <f aca="false">D31</f>
        <v>0</v>
      </c>
      <c r="E30" s="45" t="str">
        <f aca="false">IF(C30=0,"-",IF(C30&lt;0,"-",IF(D30&lt;0,"-",IF(D30/C30&gt;2,"в "&amp;ROUND(D30/C30,1)&amp;" раза",D30/C30*100))))</f>
        <v>-</v>
      </c>
      <c r="F30" s="22"/>
      <c r="G30" s="22"/>
      <c r="H30" s="22"/>
      <c r="I30" s="22"/>
      <c r="J30" s="22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78.75" hidden="false" customHeight="true" outlineLevel="0" collapsed="false">
      <c r="A31" s="30" t="s">
        <v>55</v>
      </c>
      <c r="B31" s="31" t="s">
        <v>56</v>
      </c>
      <c r="C31" s="32"/>
      <c r="D31" s="32"/>
      <c r="E31" s="32" t="str">
        <f aca="false">IF(C31=0,"-",IF(C31&lt;0,"-",IF(D31&lt;0,"-",IF(D31/C31&gt;2,"в "&amp;ROUND(D31/C31,1)&amp;" раза",D31/C31*100))))</f>
        <v>-</v>
      </c>
      <c r="F31" s="22"/>
      <c r="G31" s="22"/>
      <c r="H31" s="22"/>
      <c r="I31" s="22"/>
      <c r="J31" s="22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s="51" customFormat="true" ht="14.25" hidden="false" customHeight="false" outlineLevel="0" collapsed="false">
      <c r="A32" s="47" t="s">
        <v>57</v>
      </c>
      <c r="B32" s="48" t="s">
        <v>58</v>
      </c>
      <c r="C32" s="49" t="n">
        <f aca="false">C33</f>
        <v>6722.1</v>
      </c>
      <c r="D32" s="49" t="n">
        <f aca="false">D33</f>
        <v>6722.1</v>
      </c>
      <c r="E32" s="49" t="n">
        <f aca="false">IF(C32=0,"-",IF(C32&lt;0,"-",IF(D32&lt;0,"-",IF(D32/C32&gt;2,"в "&amp;ROUND(D32/C32,1)&amp;" раза",D32/C32*100))))</f>
        <v>100</v>
      </c>
      <c r="F32" s="50"/>
      <c r="G32" s="50"/>
      <c r="H32" s="50"/>
      <c r="I32" s="50"/>
      <c r="J32" s="50"/>
    </row>
    <row r="33" customFormat="false" ht="30" hidden="false" customHeight="false" outlineLevel="0" collapsed="false">
      <c r="A33" s="52" t="s">
        <v>59</v>
      </c>
      <c r="B33" s="53" t="s">
        <v>60</v>
      </c>
      <c r="C33" s="54" t="n">
        <f aca="false">C34+C39+C42+C47</f>
        <v>6722.1</v>
      </c>
      <c r="D33" s="54" t="n">
        <f aca="false">D34+D39+D42+D47</f>
        <v>6722.1</v>
      </c>
      <c r="E33" s="54" t="n">
        <f aca="false">IF(C33=0,"-",IF(C33&lt;0,"-",IF(D33&lt;0,"-",IF(D33/C33&gt;2,"в "&amp;ROUND(D33/C33,1)&amp;" раза",D33/C33*100))))</f>
        <v>100</v>
      </c>
      <c r="F33" s="50"/>
      <c r="G33" s="50"/>
      <c r="H33" s="50"/>
      <c r="I33" s="50"/>
      <c r="J33" s="5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28.5" hidden="false" customHeight="false" outlineLevel="0" collapsed="false">
      <c r="A34" s="55" t="s">
        <v>61</v>
      </c>
      <c r="B34" s="56" t="s">
        <v>62</v>
      </c>
      <c r="C34" s="57" t="n">
        <f aca="false">C37+C35</f>
        <v>384.9</v>
      </c>
      <c r="D34" s="57" t="n">
        <f aca="false">D37+D35</f>
        <v>384.9</v>
      </c>
      <c r="E34" s="57" t="n">
        <f aca="false">IF(C34=0,"-",IF(C34&lt;0,"-",IF(D34&lt;0,"-",IF(D34/C34&gt;2,"в "&amp;ROUND(D34/C34,1)&amp;" раза",D34/C34*100))))</f>
        <v>100</v>
      </c>
      <c r="F34" s="50"/>
      <c r="G34" s="50"/>
      <c r="H34" s="50"/>
      <c r="I34" s="50"/>
      <c r="J34" s="5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28.5" hidden="false" customHeight="false" outlineLevel="0" collapsed="false">
      <c r="A35" s="58" t="s">
        <v>63</v>
      </c>
      <c r="B35" s="56" t="s">
        <v>64</v>
      </c>
      <c r="C35" s="57" t="n">
        <f aca="false">C36</f>
        <v>0</v>
      </c>
      <c r="D35" s="57" t="n">
        <f aca="false">D36</f>
        <v>0</v>
      </c>
      <c r="E35" s="57" t="n">
        <f aca="false">E36</f>
        <v>100</v>
      </c>
      <c r="F35" s="50"/>
      <c r="G35" s="50"/>
      <c r="H35" s="50"/>
      <c r="I35" s="50"/>
      <c r="J35" s="5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45" hidden="false" customHeight="false" outlineLevel="0" collapsed="false">
      <c r="A36" s="59" t="s">
        <v>65</v>
      </c>
      <c r="B36" s="60" t="s">
        <v>66</v>
      </c>
      <c r="C36" s="61"/>
      <c r="D36" s="61"/>
      <c r="E36" s="61" t="n">
        <v>100</v>
      </c>
      <c r="F36" s="50"/>
      <c r="G36" s="50"/>
      <c r="H36" s="50"/>
      <c r="I36" s="50"/>
      <c r="J36" s="5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s="66" customFormat="true" ht="30" hidden="false" customHeight="false" outlineLevel="0" collapsed="false">
      <c r="A37" s="62" t="s">
        <v>67</v>
      </c>
      <c r="B37" s="63" t="s">
        <v>68</v>
      </c>
      <c r="C37" s="64" t="n">
        <f aca="false">C38</f>
        <v>384.9</v>
      </c>
      <c r="D37" s="64" t="n">
        <f aca="false">D38</f>
        <v>384.9</v>
      </c>
      <c r="E37" s="64" t="n">
        <f aca="false">IF(C37=0,"-",IF(C37&lt;0,"-",IF(D37&lt;0,"-",IF(D37/C37&gt;2,"в "&amp;ROUND(D37/C37,1)&amp;" раза",D37/C37*100))))</f>
        <v>100</v>
      </c>
      <c r="F37" s="65"/>
      <c r="G37" s="65"/>
      <c r="H37" s="65"/>
      <c r="I37" s="65"/>
      <c r="J37" s="65"/>
    </row>
    <row r="38" customFormat="false" ht="30" hidden="false" customHeight="false" outlineLevel="0" collapsed="false">
      <c r="A38" s="67" t="s">
        <v>69</v>
      </c>
      <c r="B38" s="68" t="s">
        <v>70</v>
      </c>
      <c r="C38" s="61" t="n">
        <v>384.9</v>
      </c>
      <c r="D38" s="61" t="n">
        <v>384.9</v>
      </c>
      <c r="E38" s="61" t="n">
        <f aca="false">IF(C38=0,"-",IF(C38&lt;0,"-",IF(D38&lt;0,"-",IF(D38/C38&gt;2,"в "&amp;ROUND(D38/C38,1)&amp;" раза",D38/C38*100))))</f>
        <v>100</v>
      </c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30" hidden="false" customHeight="false" outlineLevel="0" collapsed="false">
      <c r="A39" s="69" t="s">
        <v>71</v>
      </c>
      <c r="B39" s="70" t="s">
        <v>72</v>
      </c>
      <c r="C39" s="57" t="n">
        <f aca="false">C40</f>
        <v>288.7</v>
      </c>
      <c r="D39" s="57" t="n">
        <f aca="false">D40</f>
        <v>288.7</v>
      </c>
      <c r="E39" s="57" t="n">
        <f aca="false">IF(C39=0,"-",IF(C39&lt;0,"-",IF(D39&lt;0,"-",IF(D39/C39&gt;2,"в "&amp;ROUND(D39/C39,1)&amp;" раза",D39/C39*100))))</f>
        <v>100</v>
      </c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" hidden="false" customHeight="false" outlineLevel="0" collapsed="false">
      <c r="A40" s="71" t="s">
        <v>73</v>
      </c>
      <c r="B40" s="72" t="s">
        <v>74</v>
      </c>
      <c r="C40" s="64" t="n">
        <f aca="false">C41</f>
        <v>288.7</v>
      </c>
      <c r="D40" s="64" t="n">
        <f aca="false">D41</f>
        <v>288.7</v>
      </c>
      <c r="E40" s="64" t="n">
        <f aca="false">IF(C40=0,"-",IF(C40&lt;0,"-",IF(D40&lt;0,"-",IF(D40/C40&gt;2,"в "&amp;ROUND(D40/C40,1)&amp;" раза",D40/C40*100))))</f>
        <v>100</v>
      </c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" hidden="false" customHeight="false" outlineLevel="0" collapsed="false">
      <c r="A41" s="67" t="s">
        <v>75</v>
      </c>
      <c r="B41" s="68" t="s">
        <v>76</v>
      </c>
      <c r="C41" s="61" t="n">
        <v>288.7</v>
      </c>
      <c r="D41" s="61" t="n">
        <v>288.7</v>
      </c>
      <c r="E41" s="32" t="n">
        <f aca="false">IF(C41=0,"-",IF(C41&lt;0,"-",IF(D41&lt;0,"-",IF(D41/C41&gt;2,"в "&amp;ROUND(D41/C41,1)&amp;" раза",D41/C41*100))))</f>
        <v>100</v>
      </c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30" hidden="false" customHeight="false" outlineLevel="0" collapsed="false">
      <c r="A42" s="69" t="s">
        <v>77</v>
      </c>
      <c r="B42" s="70" t="s">
        <v>78</v>
      </c>
      <c r="C42" s="57" t="n">
        <f aca="false">C43+C45</f>
        <v>87.1</v>
      </c>
      <c r="D42" s="57" t="n">
        <f aca="false">D43+D45</f>
        <v>87.1</v>
      </c>
      <c r="E42" s="26" t="n">
        <f aca="false">IF(C42=0,"-",IF(C42&lt;0,"-",IF(D42&lt;0,"-",IF(D42/C42&gt;2,"в "&amp;ROUND(D42/C42,1)&amp;" раза",D42/C42*100))))</f>
        <v>100</v>
      </c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27.75" hidden="false" customHeight="true" outlineLevel="0" collapsed="false">
      <c r="A43" s="71" t="s">
        <v>79</v>
      </c>
      <c r="B43" s="72" t="s">
        <v>80</v>
      </c>
      <c r="C43" s="64" t="n">
        <f aca="false">C44</f>
        <v>0.3</v>
      </c>
      <c r="D43" s="64" t="n">
        <f aca="false">D44</f>
        <v>0.3</v>
      </c>
      <c r="E43" s="64" t="n">
        <f aca="false">IF(C43=0,"-",IF(C43&lt;0,"-",IF(D43&lt;0,"-",IF(D43/C43&gt;2,"в "&amp;ROUND(D43/C43,1)&amp;" раза",D43/C43*100))))</f>
        <v>100</v>
      </c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29.25" hidden="false" customHeight="true" outlineLevel="0" collapsed="false">
      <c r="A44" s="67" t="s">
        <v>81</v>
      </c>
      <c r="B44" s="68" t="s">
        <v>82</v>
      </c>
      <c r="C44" s="61" t="n">
        <v>0.3</v>
      </c>
      <c r="D44" s="61" t="n">
        <v>0.3</v>
      </c>
      <c r="E44" s="32" t="n">
        <f aca="false">IF(C44=0,"-",IF(C44&lt;0,"-",IF(D44&lt;0,"-",IF(D44/C44&gt;2,"в "&amp;ROUND(D44/C44,1)&amp;" раза",D44/C44*100))))</f>
        <v>100</v>
      </c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60" hidden="false" customHeight="false" outlineLevel="0" collapsed="false">
      <c r="A45" s="71" t="s">
        <v>83</v>
      </c>
      <c r="B45" s="72" t="s">
        <v>84</v>
      </c>
      <c r="C45" s="64" t="n">
        <f aca="false">C46</f>
        <v>86.8</v>
      </c>
      <c r="D45" s="64" t="n">
        <f aca="false">D46</f>
        <v>86.8</v>
      </c>
      <c r="E45" s="64" t="n">
        <f aca="false">IF(C45=0,"-",IF(C45&lt;0,"-",IF(D45&lt;0,"-",IF(D45/C45&gt;2,"в "&amp;ROUND(D45/C45,1)&amp;" раза",D45/C45*100))))</f>
        <v>100</v>
      </c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s="74" customFormat="true" ht="60" hidden="false" customHeight="false" outlineLevel="0" collapsed="false">
      <c r="A46" s="67" t="s">
        <v>85</v>
      </c>
      <c r="B46" s="68" t="s">
        <v>86</v>
      </c>
      <c r="C46" s="61" t="n">
        <v>86.8</v>
      </c>
      <c r="D46" s="61" t="n">
        <v>86.8</v>
      </c>
      <c r="E46" s="32" t="n">
        <f aca="false">IF(C46=0,"-",IF(C46&lt;0,"-",IF(D46&lt;0,"-",IF(D46/C46&gt;2,"в "&amp;ROUND(D46/C46,1)&amp;" раза",D46/C46*100))))</f>
        <v>100</v>
      </c>
      <c r="F46" s="73"/>
      <c r="G46" s="73"/>
      <c r="H46" s="73"/>
      <c r="I46" s="73"/>
      <c r="J46" s="73"/>
    </row>
    <row r="47" customFormat="false" ht="15" hidden="false" customHeight="false" outlineLevel="0" collapsed="false">
      <c r="A47" s="69" t="s">
        <v>87</v>
      </c>
      <c r="B47" s="70" t="s">
        <v>88</v>
      </c>
      <c r="C47" s="57" t="n">
        <f aca="false">C48+C50</f>
        <v>5961.4</v>
      </c>
      <c r="D47" s="57" t="n">
        <f aca="false">D48+D50</f>
        <v>5961.4</v>
      </c>
      <c r="E47" s="26" t="n">
        <f aca="false">E48</f>
        <v>100</v>
      </c>
    </row>
    <row r="48" customFormat="false" ht="60" hidden="false" customHeight="false" outlineLevel="0" collapsed="false">
      <c r="A48" s="71" t="s">
        <v>89</v>
      </c>
      <c r="B48" s="72" t="s">
        <v>90</v>
      </c>
      <c r="C48" s="64" t="n">
        <f aca="false">C49</f>
        <v>5961.4</v>
      </c>
      <c r="D48" s="64" t="n">
        <f aca="false">D49</f>
        <v>5961.4</v>
      </c>
      <c r="E48" s="64" t="n">
        <v>100</v>
      </c>
    </row>
    <row r="49" customFormat="false" ht="75" hidden="false" customHeight="false" outlineLevel="0" collapsed="false">
      <c r="A49" s="67" t="s">
        <v>91</v>
      </c>
      <c r="B49" s="68" t="s">
        <v>92</v>
      </c>
      <c r="C49" s="61" t="n">
        <v>5961.4</v>
      </c>
      <c r="D49" s="61" t="n">
        <v>5961.4</v>
      </c>
      <c r="E49" s="32" t="n">
        <v>100</v>
      </c>
    </row>
    <row r="50" customFormat="false" ht="30" hidden="false" customHeight="false" outlineLevel="0" collapsed="false">
      <c r="A50" s="71" t="s">
        <v>93</v>
      </c>
      <c r="B50" s="72" t="s">
        <v>94</v>
      </c>
      <c r="C50" s="64" t="n">
        <f aca="false">C51</f>
        <v>0</v>
      </c>
      <c r="D50" s="64" t="n">
        <f aca="false">D51</f>
        <v>0</v>
      </c>
      <c r="E50" s="64" t="n">
        <f aca="false">E51</f>
        <v>0</v>
      </c>
    </row>
    <row r="51" customFormat="false" ht="37.5" hidden="false" customHeight="true" outlineLevel="0" collapsed="false">
      <c r="A51" s="67" t="s">
        <v>95</v>
      </c>
      <c r="B51" s="68" t="s">
        <v>96</v>
      </c>
      <c r="C51" s="61" t="n">
        <v>0</v>
      </c>
      <c r="D51" s="61" t="n">
        <v>0</v>
      </c>
      <c r="E51" s="32" t="n">
        <v>0</v>
      </c>
    </row>
    <row r="52" customFormat="false" ht="12.75" hidden="false" customHeight="false" outlineLevel="0" collapsed="false">
      <c r="B52" s="75"/>
    </row>
  </sheetData>
  <autoFilter ref="A9:J51"/>
  <mergeCells count="4">
    <mergeCell ref="C1:E1"/>
    <mergeCell ref="C2:E4"/>
    <mergeCell ref="C5:E5"/>
    <mergeCell ref="A6:E6"/>
  </mergeCells>
  <conditionalFormatting sqref="C1:C4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511805555555555" right="0" top="0.219444444444444" bottom="0.159722222222222" header="0.159722222222222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&amp;R&amp;P</oddHeader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LibreOffice/5.0.2.2$Windows_X86_64 LibreOffice_project/37b43f919e4de5eeaca9b9755ed688758a8251fe</Applicat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2021-04-13T11:54:42Z</dcterms:created>
  <dc:creator>Савинова Нина Николаевна</dc:creator>
  <dc:language>ru-RU</dc:language>
  <cp:lastPrinted>2022-03-18T08:52:12Z</cp:lastPrinted>
  <dcterms:modified xsi:type="dcterms:W3CDTF">2022-05-24T09:03:16Z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