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2"/>
  </bookViews>
  <sheets>
    <sheet name="Прил 1" sheetId="1" state="visible" r:id="rId2"/>
    <sheet name="Приложение 2" sheetId="2" state="visible" r:id="rId3"/>
    <sheet name="Приложение 3" sheetId="3" state="visible" r:id="rId4"/>
    <sheet name="Приложение 4" sheetId="4" state="visible" r:id="rId5"/>
    <sheet name="Приложение 5" sheetId="5" state="visible" r:id="rId6"/>
    <sheet name="прил 6" sheetId="6" state="visible" r:id="rId7"/>
    <sheet name="прил7" sheetId="7" state="visible" r:id="rId8"/>
  </sheets>
  <definedNames>
    <definedName function="false" hidden="false" localSheetId="5" name="_xlnm.Print_Area" vbProcedure="false">'прил 6'!$A$1:$E$29</definedName>
    <definedName function="false" hidden="false" localSheetId="6" name="_xlnm.Print_Area" vbProcedure="false">прил7!$A$1:$E$20</definedName>
    <definedName function="false" hidden="false" localSheetId="1" name="_xlnm.Print_Area" vbProcedure="false">'Приложение 2'!$A$1:$E$36</definedName>
    <definedName function="false" hidden="false" localSheetId="2" name="_xlnm.Print_Area" vbProcedure="false">'Приложение 3'!$A$1:$L$83</definedName>
    <definedName function="false" hidden="true" localSheetId="2" name="_xlnm._FilterDatabase" vbProcedure="false">'Приложение 3'!$A$1:$L$83</definedName>
    <definedName function="false" hidden="true" localSheetId="3" name="_xlnm._FilterDatabase" vbProcedure="false">'Приложение 4'!$A$1:$K$82</definedName>
    <definedName function="false" hidden="true" localSheetId="4" name="_xlnm._FilterDatabase" vbProcedure="false">'Приложение 5'!$A$1:$L$101</definedName>
    <definedName function="false" hidden="false" localSheetId="1" name="Z_146E8F15_80AC_4549_8E02_D6058BD21F29_.wvu.PrintArea" vbProcedure="false">'Приложение 2'!$A$1:$E$36</definedName>
    <definedName function="false" hidden="false" localSheetId="1" name="Z_2EE6EB00_C2BB_404A_98A6_E66B3D281ECF_.wvu.PrintArea" vbProcedure="false">'Приложение 2'!$A$1:$E$36</definedName>
    <definedName function="false" hidden="false" localSheetId="1" name="Z_D2A2E364_7F41_4DF0_B445_F266635B8190_.wvu.PrintArea" vbProcedure="false">'Приложение 2'!$A$1:$E$36</definedName>
    <definedName function="false" hidden="false" localSheetId="1" name="_xlnm.Print_Area" vbProcedure="false">'Приложение 2'!$A$1:$E$36</definedName>
    <definedName function="false" hidden="false" localSheetId="2" name="Z_146E8F15_80AC_4549_8E02_D6058BD21F29_.wvu.FilterData" vbProcedure="false">'Приложение 3'!$A$1:$L$83</definedName>
    <definedName function="false" hidden="false" localSheetId="2" name="Z_2EE6EB00_C2BB_404A_98A6_E66B3D281ECF_.wvu.FilterData" vbProcedure="false">'Приложение 3'!$A$6:$L$76</definedName>
    <definedName function="false" hidden="false" localSheetId="2" name="Z_D2A2E364_7F41_4DF0_B445_F266635B8190_.wvu.FilterData" vbProcedure="false">'Приложение 3'!$A$1:$L$83</definedName>
    <definedName function="false" hidden="false" localSheetId="2" name="_xlnm.Print_Area" vbProcedure="false">'Приложение 3'!$A$1:$L$83</definedName>
    <definedName function="false" hidden="false" localSheetId="2" name="_xlnm._FilterDatabase" vbProcedure="false">'Приложение 3'!$A$1:$L$83</definedName>
    <definedName function="false" hidden="false" localSheetId="3" name="Z_146E8F15_80AC_4549_8E02_D6058BD21F29_.wvu.FilterData" vbProcedure="false">'Приложение 4'!$A$1:$K$82</definedName>
    <definedName function="false" hidden="false" localSheetId="3" name="Z_1F1289EE_F3DA_4F9E_9F23_CD1DBBB60441_.wvu.FilterData" vbProcedure="false">'Приложение 4'!$A$1:$K$82</definedName>
    <definedName function="false" hidden="false" localSheetId="3" name="Z_2EE6EB00_C2BB_404A_98A6_E66B3D281ECF_.wvu.FilterData" vbProcedure="false">'Приложение 4'!$A$6:$O$82</definedName>
    <definedName function="false" hidden="false" localSheetId="3" name="Z_D2A2E364_7F41_4DF0_B445_F266635B8190_.wvu.FilterData" vbProcedure="false">'Приложение 4'!$A$1:$K$82</definedName>
    <definedName function="false" hidden="false" localSheetId="3" name="_xlnm._FilterDatabase" vbProcedure="false">'Приложение 4'!$A$1:$K$82</definedName>
    <definedName function="false" hidden="false" localSheetId="4" name="Z_146E8F15_80AC_4549_8E02_D6058BD21F29_.wvu.FilterData" vbProcedure="false">'Приложение 5'!$A$6:$L$101</definedName>
    <definedName function="false" hidden="false" localSheetId="4" name="Z_2EE6EB00_C2BB_404A_98A6_E66B3D281ECF_.wvu.FilterData" vbProcedure="false">'Приложение 5'!$A$6:$L$101</definedName>
    <definedName function="false" hidden="false" localSheetId="4" name="Z_D2A2E364_7F41_4DF0_B445_F266635B8190_.wvu.FilterData" vbProcedure="false">'Приложение 5'!$A$6:$L$101</definedName>
    <definedName function="false" hidden="false" localSheetId="4" name="Z_E262048E_84F9_43BC_A071_99F77224052B_.wvu.FilterData" vbProcedure="false">'Приложение 5'!$A$6:$L$101</definedName>
    <definedName function="false" hidden="false" localSheetId="4" name="_xlnm._FilterDatabase" vbProcedure="false">'Приложение 5'!$A$1:$L$101</definedName>
    <definedName function="false" hidden="false" localSheetId="5" name="_xlnm.Print_Area" vbProcedure="false">'прил 6'!$A$1:$E$29</definedName>
    <definedName function="false" hidden="false" localSheetId="6" name="_xlnm.Print_Area" vbProcedure="false">прил7!$A$1:$E$20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<sst xmlns="http://schemas.openxmlformats.org/spreadsheetml/2006/main" count="1636" uniqueCount="268">
  <si>
    <t>Приложение 1</t>
  </si>
  <si>
    <t>к решению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Ромодановского муниципального района Республики Мордовия на 2022 год и на плановый период 2023 и 2024 годов"</t>
  </si>
  <si>
    <t>НОРМАТИВЫ 
РАСПРЕДЕЛЕНИЯ ДОХОДОВ МЕЖДУ БЮДЖЕТОМ ТРОФИМОВЩИНСКОГО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
Трофимовщинского сельского поселения Ромодановского муниципального района Республики Мордовия)
</t>
  </si>
  <si>
    <t>Наименование дохода</t>
  </si>
  <si>
    <t>Местные бюджеты,%</t>
  </si>
  <si>
    <t>Бюджет поселение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</si>
  <si>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</si>
  <si>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</si>
  <si>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</si>
  <si>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</si>
  <si>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</si>
  <si>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</si>
  <si>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</si>
  <si>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</si>
  <si>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</si>
  <si>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</si>
  <si>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</si>
  <si>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</si>
  <si>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</si>
  <si>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</si>
  <si>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</si>
  <si>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</si>
  <si>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</si>
  <si>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</si>
  <si>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</si>
  <si>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</si>
  <si>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</si>
  <si>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</si>
  <si>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</si>
  <si>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</si>
  <si>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</si>
  <si>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</si>
  <si>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</si>
  <si>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</si>
  <si>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</si>
  <si>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</si>
  <si>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</si>
  <si>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Приложение 2
к решению  Совета депутатов Трофимовщинского сельского поселения Ромодановского муниципального района  Республики Мордовия «О бюджете Трофимовщинского сельского поселения Ромодановского муниципального района  Республики Мордовия на 2022 год и на плановый период 2023 и 2024 годов»
</t>
  </si>
  <si>
    <t>ОБЪЕМ 
БЕЗВОЗМЕЗДНЫХ ПОСТУПЛЕНИЙ В БЮДЖЕТ ТРОФИМОВЩИНСКОГО СЕЛЬСКОГО ПОСЕЛЕНИЯ  РОМОДАНОВСКОГО МУНИЦИПАЛЬНОГО РАЙОНА  РЕСПУБЛИКИ МОРДОВИЯ НА 2022 ГОД И НА ПЛАНОВЫЙ ПЕРИОД 2023 И 2024 ГОДОВ
</t>
  </si>
  <si>
    <t>(тыс. рублей)</t>
  </si>
  <si>
    <t>Код</t>
  </si>
  <si>
    <t>Наименование</t>
  </si>
  <si>
    <t>Сумма</t>
  </si>
  <si>
    <t>2022 год</t>
  </si>
  <si>
    <t>2023 год</t>
  </si>
  <si>
    <t>2024 год</t>
  </si>
  <si>
    <t>3</t>
  </si>
  <si>
    <t>4</t>
  </si>
  <si>
    <t>5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</si>
  <si>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</si>
  <si>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</si>
  <si>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</si>
  <si>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</si>
  <si>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</si>
  <si>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</si>
  <si>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  2 02 15001 00 0000 150</t>
  </si>
  <si>
    <t>  Дотации на выравнивание бюджетной обеспеченности</t>
  </si>
  <si>
    <t>2 02 15001 10 0000 150</t>
  </si>
  <si>
    <t>  Дотации бюджетам сельских поселений на выравнивание бюджетной обеспеченности из бюджета субъекта Российской Федерации</t>
  </si>
  <si>
    <t> 2 02 15002 00 0000 150</t>
  </si>
  <si>
    <t>  Дотации бюджетам на поддержку мер по обеспечению сбалансированности бюджетов</t>
  </si>
  <si>
    <t> 2 02 15002 10 0000 150</t>
  </si>
  <si>
    <t>  Дотации бюджетам сельских поселений на поддержку мер по обеспечению сбалансированности бюджетов</t>
  </si>
  <si>
    <t> 2 02 20000 00 0000 150</t>
  </si>
  <si>
    <t>  Субсидии бюджетам бюджетной системы Российской Федерации (межбюджетные субсидии)</t>
  </si>
  <si>
    <t>  2 02 25555 00 0000 150</t>
  </si>
  <si>
    <t>Субсидии бюджетам на реализацию программ формирования современной городской среды</t>
  </si>
  <si>
    <t>  2 02 25555 10  0000 150</t>
  </si>
  <si>
    <t>  2 02 25576 00 0000 150</t>
  </si>
  <si>
    <t>Субсидии бюджетам на обеспечение комплексного развития сельских территорий</t>
  </si>
  <si>
    <t> 2 02 25576 10 0000 150</t>
  </si>
  <si>
    <t> 2 02 29999 00 0000 150</t>
  </si>
  <si>
    <t>Прочие субсидии</t>
  </si>
  <si>
    <t>2 02 29999 10 0000 150</t>
  </si>
  <si>
    <t>Прочие субсидии бюджетам сельских поселений</t>
  </si>
  <si>
    <t>  2 02 30000 00 0000 150</t>
  </si>
  <si>
    <t>  Субвенции бюджетам бюджетной системы Российской Федерации</t>
  </si>
  <si>
    <t>  2 02 30024 00 0000 150</t>
  </si>
  <si>
    <t>  Субвенции местным бюджетам на выполнение передаваемых полномочий субъектов Российской Федерации</t>
  </si>
  <si>
    <t>  2 02 30024 10 0000 150</t>
  </si>
  <si>
    <t>  Субвенции бюджетам сельских поселений на выполнение передаваемых полномочий субъектов Российской Федерации</t>
  </si>
  <si>
    <t> 2 02 35118  00 0000 150</t>
  </si>
  <si>
    <t>  Субвенции бюджетам на осуществление первичного воинского учета на территориях, где отсутствуют военные комиссариаты</t>
  </si>
  <si>
    <t> 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</si>
  <si>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</si>
  <si>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 2 02 40000 00 0000 150</t>
  </si>
  <si>
    <t>Иные межбюджетные трансферты</t>
  </si>
  <si>
    <t>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</si>
  <si>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</si>
  <si>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2 02 40014 10 0000 150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</si>
  <si>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</si>
  <si>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2 02 49999 00 0000 150</t>
  </si>
  <si>
    <t>Прочие межбюджетные трансферты, передаваемые бюджетам</t>
  </si>
  <si>
    <t>2 02 49999 10 0000 150</t>
  </si>
  <si>
    <t>Прочие межбюджетные трансферты , передаваемые бюджетам сельских поселений</t>
  </si>
  <si>
    <t>2 07 00000 00 0000 000</t>
  </si>
  <si>
    <t>Прочие безвозмездные поступления</t>
  </si>
  <si>
    <t>2 07 05000 10 0000 150</t>
  </si>
  <si>
    <t>Прочие безвозмезные поступления в бюджеты сельских поселений</t>
  </si>
  <si>
    <t>Приложение 3 
к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Ромодановского муниципального района Республики Мордовия на 2022 год и на плановый период 2023 и 2024 годов»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</si>
  <si>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2022 ГОД И НА ПЛАНОВЫЙ ПЕРИОД 2023 И 2024 ГОДОВ</t>
  </si>
  <si>
    <t>Адм</t>
  </si>
  <si>
    <t>Рз</t>
  </si>
  <si>
    <t>Прз</t>
  </si>
  <si>
    <t>Цср</t>
  </si>
  <si>
    <t>Вр</t>
  </si>
  <si>
    <t>1</t>
  </si>
  <si>
    <t>2</t>
  </si>
  <si>
    <t>6</t>
  </si>
  <si>
    <t>7</t>
  </si>
  <si>
    <t>8</t>
  </si>
  <si>
    <t>9</t>
  </si>
  <si>
    <t>10</t>
  </si>
  <si>
    <t>11</t>
  </si>
  <si>
    <t>12</t>
  </si>
  <si>
    <t>ВСЕГО</t>
  </si>
  <si>
    <t>Администрация Трофимовщинского сельского поселения Ромодановского муниципального района Республики Мордовия</t>
  </si>
  <si>
    <t>924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</si>
  <si>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</si>
  <si>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</si>
  <si>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</si>
  <si>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</si>
  <si>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Обеспечение деятельности аппарата  Администрации</t>
  </si>
  <si>
    <t>Высшее должностное лицо </t>
  </si>
  <si>
    <t>Расходы на выплаты по оплате труда высшего должностного лица</t>
  </si>
  <si>
    <t>00</t>
  </si>
  <si>
    <t>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</si>
  <si>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</si>
  <si>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</si>
  <si>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</si>
  <si>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</si>
  <si>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</si>
  <si>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65</t>
  </si>
  <si>
    <t>44205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</si>
  <si>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</si>
  <si>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</si>
  <si>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Обеспечение деятельности аппарата  Администрации </t>
  </si>
  <si>
    <t>Непрограмные расходы в рамках обеспечение деятельности Администраци</t>
  </si>
  <si>
    <t>Расходы на выплаты по оплате труда работников органов местного самоуправления </t>
  </si>
  <si>
    <t>41110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</si>
  <si>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</si>
  <si>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</si>
  <si>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</si>
  <si>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</si>
  <si>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</si>
  <si>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</si>
  <si>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</si>
  <si>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</si>
  <si>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</si>
  <si>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</si>
  <si>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Непрограммные расходы главных распорядителей бюджетных средств Трофимовщинского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</si>
  <si>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Трофимовщинского сельского поселения Ромодановского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</si>
  <si>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</si>
  <si>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</si>
  <si>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Резервные фонды </t>
  </si>
  <si>
    <t>89</t>
  </si>
  <si>
    <t>0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</si>
  <si>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</si>
  <si>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41180</t>
  </si>
  <si>
    <t>Резервные средства</t>
  </si>
  <si>
    <t>11 </t>
  </si>
  <si>
    <t>870</t>
  </si>
  <si>
    <t>Национальная оборона</t>
  </si>
  <si>
    <t>Мобилизация и вневойсковая подготовка</t>
  </si>
  <si>
    <t>03</t>
  </si>
  <si>
    <t>Программа повышения эффективности управления государственными финансами в Республике Мордовия</t>
  </si>
  <si>
    <t>17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</si>
  <si>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</si>
  <si>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</si>
  <si>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Осуществление первичного воинского учета на территориях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</si>
  <si>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</si>
  <si>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</si>
  <si>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</si>
  <si>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</si>
  <si>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</si>
  <si>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Подпрограмма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</si>
  <si>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</si>
  <si>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</si>
  <si>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</si>
  <si>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>Жилищно-коммунальное хозяйство</t>
  </si>
  <si>
    <t>05</t>
  </si>
  <si>
    <t>Благоустройство</t>
  </si>
  <si>
    <t>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</t>
  </si>
  <si>
    <t>Подпрограмма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</t>
  </si>
  <si>
    <t>Основное мероприятие "Благоустройство территории"</t>
  </si>
  <si>
    <t>07</t>
  </si>
  <si>
    <t>43010</t>
  </si>
  <si>
    <t>Уличное освещение</t>
  </si>
  <si>
    <t>Социальная политика</t>
  </si>
  <si>
    <t> Пенсионное обеспечение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</si>
  <si>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</si>
  <si>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</si>
  <si>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</si>
  <si>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</si>
  <si>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</si>
  <si>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</si>
  <si>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Условно утвержденные расходы</t>
  </si>
  <si>
    <t>99</t>
  </si>
  <si>
    <t>обеспечение деятельности администрации</t>
  </si>
  <si>
    <t>41990</t>
  </si>
  <si>
    <t>Приложение 4 
к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</si>
  <si>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</si>
  <si>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</si>
  <si>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Программа "Комплексного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</si>
  <si>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года"</t>
  </si>
  <si>
    <t>Основные мероприятия                            " благоустройство территории"</t>
  </si>
  <si>
    <t>Приложение 5 
к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Трофимовщинскогосельского поселения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</si>
  <si>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</si>
  <si>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ВР</t>
  </si>
  <si>
    <t>Программа 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2018- 2030года"</t>
  </si>
  <si>
    <t>Дорожное хозяйство</t>
  </si>
  <si>
    <t>Непрограмные расходы в рамках обеспечение деятельности Администрации </t>
  </si>
  <si>
    <t>Приложение 6</t>
  </si>
  <si>
    <t>к решению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 Ромодановского муниципального района Республики Мордовия на 2022 год и на  плановый период 2023 и 2024 годов"
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</si>
  <si>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</si>
  <si>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</si>
  <si>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</si>
  <si>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</si>
  <si>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</si>
  <si>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</si>
  <si>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</si>
  <si>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</si>
  <si>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Привлечение кредитов от кредитных организаций в валюте Российской Федерации</t>
  </si>
  <si>
    <t>000 01 02 00 00 05 0000 710</t>
  </si>
  <si>
    <t>Привлечение кредитов от кредитных организаций бюджетами муниципальных районов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</si>
  <si>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</si>
  <si>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</si>
  <si>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</si>
  <si>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</si>
  <si>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</si>
  <si>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</si>
  <si>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</si>
  <si>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</si>
  <si>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000 01 06 00 00 00 0000 000</t>
  </si>
  <si>
    <t>Иные источники внутреннего финансирования дефицитов бюджетов</t>
  </si>
  <si>
    <t>000 01 06 05 00 00 0000 000</t>
  </si>
  <si>
    <t>Бюджетные кредиты, предоставленные внутри страны в валюте Российской Федерации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</si>
  <si>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</si>
  <si>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</si>
  <si>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</si>
  <si>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</si>
  <si>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000 01 05 00 00 00 0000 000</t>
  </si>
  <si>
    <t>Изменения остатков средств на счетах по учету средств бюджета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</si>
  <si>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</si>
  <si>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</si>
  <si>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</si>
  <si>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</si>
  <si>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</si>
  <si>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</si>
  <si>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</si>
  <si>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</si>
  <si>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</si>
  <si>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</si>
  <si>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000 01 05 02 01 05 0000 610</t>
  </si>
  <si>
    <t>Уменьшение прочих остатков денежных средств бюджетов муниципальных районов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</si>
  <si>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</si>
  <si>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собственные доходы</t>
  </si>
  <si>
    <t>Приложение 7</t>
  </si>
  <si>
    <t>к решению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Ромодановского муниципального района Республики Мордовия на 2022 год и на плановый период 2023 и 2024 годов"
</t>
  </si>
  <si>
    <t>ПРОГРАММА 
МУНИЦИПАЛЬНЫХ ВНУТРЕННИХ ЗАИМСТВОВАНИЙ ТРОФИМОВЩИНСКОГО СЕЛЬСКОГО ПОСЕЛЕНИЯ РОМОДАНОВСКОГО МУНИЦИПАЛЬНОГО РАЙОНА РЕСПУБЛИКИ МОРДОВИЯ НА 2022 ГОД И 
НА ПЛАНОВЫЙ ПЕРИОД 2023 И 2024 ГОДОВ </t>
  </si>
  <si>
    <t>№ п/п</t>
  </si>
  <si>
    <t>ВИДЫ ЗАИМСТВОВАНИЙ</t>
  </si>
  <si>
    <t>Сумма (тыс. рублей)</t>
  </si>
  <si>
    <t>I</t>
  </si>
  <si>
    <t>в том числе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</si>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</sst>
</file>

<file path=xl/styles.xml><?xml version="1.0" encoding="utf-8"?>
<styleSheet xmlns="http://schemas.openxmlformats.org/spreadsheetml/2006/main">
  <numFmts count="14">
    <numFmt numFmtId="164" formatCode="_-* #,##0.00&quot;р.&quot;_-;\-* #,##0.00&quot;р.&quot;_-;_-* \-??&quot;р.&quot;_-;_-@_-"/>
    <numFmt numFmtId="165" formatCode="GENERAL"/>
    <numFmt numFmtId="166" formatCode="#,##0.00"/>
    <numFmt numFmtId="167" formatCode="@"/>
    <numFmt numFmtId="168" formatCode="DD/MM/YYYY"/>
    <numFmt numFmtId="169" formatCode="_(* #,##0.00_);_(* \(#,##0.00\);_(* \-??_);_(@_)"/>
    <numFmt numFmtId="170" formatCode="_-* #,##0.00,_₽_-;\-* #,##0.00,_₽_-;_-* \-??\ _₽_-;_-@_-"/>
    <numFmt numFmtId="171" formatCode="#,##0.0"/>
    <numFmt numFmtId="172" formatCode="_-* #,##0.0_р_._-;\-* #,##0.0_р_._-;_-* \-?_р_._-;_-@_-"/>
    <numFmt numFmtId="173" formatCode="_-* #,##0.0_р_._-;\-* #,##0.0_р_._-;_-* \-??_р_._-;_-@_-"/>
    <numFmt numFmtId="174" formatCode="0"/>
    <numFmt numFmtId="175" formatCode="0.0"/>
    <numFmt numFmtId="176" formatCode="#,##0.0_ ;\-#,##0.0,"/>
    <numFmt numFmtId="177" formatCode="#,##0"/>
  </numFmts>
  <fonts count="63">
    <font>
      <sz val="10"/>
      <color rgb="FF000000"/>
      <name val="Times New Roman"/>
      <family val="1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9C0006"/>
      <name val="Calibri"/>
      <family val="2"/>
      <charset val="204"/>
    </font>
    <font>
      <sz val="10"/>
      <color rgb="FF000000"/>
      <name val="Arial"/>
      <family val="2"/>
      <charset val="204"/>
    </font>
    <font>
      <b val="true"/>
      <sz val="11"/>
      <color rgb="FFFA7D00"/>
      <name val="Calibri"/>
      <family val="2"/>
      <charset val="204"/>
    </font>
    <font>
      <b val="true"/>
      <sz val="11"/>
      <color rgb="FFFFFFFF"/>
      <name val="Calibri"/>
      <family val="2"/>
      <charset val="204"/>
    </font>
    <font>
      <i val="true"/>
      <sz val="11"/>
      <color rgb="FF7F7F7F"/>
      <name val="Calibri"/>
      <family val="2"/>
      <charset val="204"/>
    </font>
    <font>
      <sz val="11"/>
      <color rgb="FF006100"/>
      <name val="Calibri"/>
      <family val="2"/>
      <charset val="204"/>
    </font>
    <font>
      <b val="true"/>
      <sz val="15"/>
      <color rgb="FF1F497D"/>
      <name val="Calibri"/>
      <family val="2"/>
      <charset val="204"/>
    </font>
    <font>
      <b val="true"/>
      <sz val="13"/>
      <color rgb="FF1F497D"/>
      <name val="Calibri"/>
      <family val="2"/>
      <charset val="204"/>
    </font>
    <font>
      <b val="true"/>
      <sz val="11"/>
      <color rgb="FF1F497D"/>
      <name val="Calibri"/>
      <family val="2"/>
      <charset val="204"/>
    </font>
    <font>
      <sz val="11"/>
      <color rgb="FF3F3F76"/>
      <name val="Calibri"/>
      <family val="2"/>
      <charset val="204"/>
    </font>
    <font>
      <sz val="11"/>
      <color rgb="FFFA7D00"/>
      <name val="Calibri"/>
      <family val="2"/>
      <charset val="204"/>
    </font>
    <font>
      <sz val="11"/>
      <color rgb="FF9C6500"/>
      <name val="Calibri"/>
      <family val="2"/>
      <charset val="204"/>
    </font>
    <font>
      <sz val="10"/>
      <color rgb="FF333333"/>
      <name val="Arial"/>
      <family val="2"/>
      <charset val="1"/>
    </font>
    <font>
      <b val="true"/>
      <sz val="11"/>
      <color rgb="FF3F3F3F"/>
      <name val="Calibri"/>
      <family val="2"/>
      <charset val="204"/>
    </font>
    <font>
      <sz val="10"/>
      <name val="Arial"/>
      <family val="2"/>
      <charset val="204"/>
    </font>
    <font>
      <b val="true"/>
      <sz val="18"/>
      <color rgb="FF1F497D"/>
      <name val="Cambria"/>
      <family val="1"/>
      <charset val="204"/>
    </font>
    <font>
      <b val="true"/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</font>
    <font>
      <sz val="8"/>
      <name val="Arial"/>
      <family val="2"/>
      <charset val="204"/>
    </font>
    <font>
      <b val="true"/>
      <sz val="8"/>
      <name val="Arial"/>
      <family val="2"/>
      <charset val="204"/>
    </font>
    <font>
      <sz val="11"/>
      <name val="Times New Roman"/>
      <family val="1"/>
      <charset val="204"/>
    </font>
    <font>
      <b val="true"/>
      <i val="true"/>
      <sz val="8"/>
      <name val="Arial"/>
      <family val="2"/>
      <charset val="204"/>
    </font>
    <font>
      <b val="true"/>
      <sz val="11"/>
      <name val="Arial"/>
      <family val="2"/>
      <charset val="204"/>
    </font>
    <font>
      <sz val="11"/>
      <name val="Calibri"/>
      <family val="2"/>
      <charset val="1"/>
    </font>
    <font>
      <sz val="8"/>
      <color rgb="FF000000"/>
      <name val="Arial"/>
      <family val="2"/>
      <charset val="204"/>
    </font>
    <font>
      <b val="true"/>
      <sz val="12"/>
      <name val="Arial"/>
      <family val="2"/>
      <charset val="204"/>
    </font>
    <font>
      <sz val="6"/>
      <name val="Arial"/>
      <family val="2"/>
      <charset val="204"/>
    </font>
    <font>
      <b val="true"/>
      <sz val="10"/>
      <name val="Arial"/>
      <family val="2"/>
      <charset val="204"/>
    </font>
    <font>
      <sz val="9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Arial Cyr"/>
      <family val="2"/>
      <charset val="204"/>
    </font>
    <font>
      <sz val="11"/>
      <color rgb="FF000000"/>
      <name val="Calibri"/>
      <family val="2"/>
      <charset val="1"/>
    </font>
    <font>
      <b val="true"/>
      <sz val="10"/>
      <color rgb="FF000000"/>
      <name val="Arial"/>
      <family val="2"/>
      <charset val="204"/>
    </font>
    <font>
      <b val="true"/>
      <sz val="14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 val="true"/>
      <sz val="1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b val="true"/>
      <sz val="22"/>
      <name val="Times New Roman"/>
      <family val="1"/>
      <charset val="204"/>
    </font>
    <font>
      <b val="true"/>
      <sz val="16"/>
      <name val="Times New Roman"/>
      <family val="1"/>
      <charset val="204"/>
    </font>
    <font>
      <sz val="10"/>
      <name val="Verdana"/>
      <family val="2"/>
      <charset val="204"/>
    </font>
    <font>
      <sz val="16"/>
      <name val="Times New Roman"/>
      <family val="1"/>
      <charset val="204"/>
    </font>
    <font>
      <b val="true"/>
      <sz val="18"/>
      <name val="Times New Roman"/>
      <family val="1"/>
      <charset val="204"/>
    </font>
    <font>
      <b val="true"/>
      <sz val="20"/>
      <name val="Times New Roman"/>
      <family val="1"/>
      <charset val="204"/>
    </font>
    <font>
      <sz val="22"/>
      <name val="Times New Roman"/>
      <family val="1"/>
      <charset val="204"/>
    </font>
    <font>
      <sz val="20"/>
      <name val="Times New Roman"/>
      <family val="1"/>
      <charset val="204"/>
    </font>
    <font>
      <sz val="24"/>
      <name val="Times New Roman"/>
      <family val="1"/>
      <charset val="204"/>
    </font>
    <font>
      <b val="true"/>
      <sz val="13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F2F2F2"/>
      </patternFill>
    </fill>
    <fill>
      <patternFill patternType="solid">
        <fgColor rgb="FFE6E0EC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EBF1DE"/>
      </patternFill>
    </fill>
    <fill>
      <patternFill patternType="solid">
        <fgColor rgb="FFB9CDE5"/>
        <bgColor rgb="FFB7DEE8"/>
      </patternFill>
    </fill>
    <fill>
      <patternFill patternType="solid">
        <fgColor rgb="FFE6B9B8"/>
        <bgColor rgb="FFFAC090"/>
      </patternFill>
    </fill>
    <fill>
      <patternFill patternType="solid">
        <fgColor rgb="FFD7E4BD"/>
        <bgColor rgb="FFC6EFCE"/>
      </patternFill>
    </fill>
    <fill>
      <patternFill patternType="solid">
        <fgColor rgb="FFCCC1DA"/>
        <bgColor rgb="FFCCCCCC"/>
      </patternFill>
    </fill>
    <fill>
      <patternFill patternType="solid">
        <fgColor rgb="FFB7DEE8"/>
        <bgColor rgb="FFB9CDE5"/>
      </patternFill>
    </fill>
    <fill>
      <patternFill patternType="solid">
        <fgColor rgb="FFFCD5B5"/>
        <bgColor rgb="FFFFCC99"/>
      </patternFill>
    </fill>
    <fill>
      <patternFill patternType="solid">
        <fgColor rgb="FF95B3D7"/>
        <bgColor rgb="FFA7C0DE"/>
      </patternFill>
    </fill>
    <fill>
      <patternFill patternType="solid">
        <fgColor rgb="FFD99694"/>
        <bgColor rgb="FFB3A2C7"/>
      </patternFill>
    </fill>
    <fill>
      <patternFill patternType="solid">
        <fgColor rgb="FFC3D69B"/>
        <bgColor rgb="FFCCCCCC"/>
      </patternFill>
    </fill>
    <fill>
      <patternFill patternType="solid">
        <fgColor rgb="FFB3A2C7"/>
        <bgColor rgb="FFA5A5A5"/>
      </patternFill>
    </fill>
    <fill>
      <patternFill patternType="solid">
        <fgColor rgb="FF93CDDD"/>
        <bgColor rgb="FFA7C0DE"/>
      </patternFill>
    </fill>
    <fill>
      <patternFill patternType="solid">
        <fgColor rgb="FFFAC090"/>
        <bgColor rgb="FFFFCC99"/>
      </patternFill>
    </fill>
    <fill>
      <patternFill patternType="solid">
        <fgColor rgb="FF4F81BD"/>
        <bgColor rgb="FF4BACC6"/>
      </patternFill>
    </fill>
    <fill>
      <patternFill patternType="solid">
        <fgColor rgb="FFC0504D"/>
        <bgColor rgb="FF9C6500"/>
      </patternFill>
    </fill>
    <fill>
      <patternFill patternType="solid">
        <fgColor rgb="FF9BBB59"/>
        <bgColor rgb="FFA5A5A5"/>
      </patternFill>
    </fill>
    <fill>
      <patternFill patternType="solid">
        <fgColor rgb="FF8064A2"/>
        <bgColor rgb="FF7F7F7F"/>
      </patternFill>
    </fill>
    <fill>
      <patternFill patternType="solid">
        <fgColor rgb="FF4BACC6"/>
        <bgColor rgb="FF4F81BD"/>
      </patternFill>
    </fill>
    <fill>
      <patternFill patternType="solid">
        <fgColor rgb="FFF79646"/>
        <bgColor rgb="FFFF8001"/>
      </patternFill>
    </fill>
    <fill>
      <patternFill patternType="solid">
        <fgColor rgb="FFFFC7CE"/>
        <bgColor rgb="FFFCD5B5"/>
      </patternFill>
    </fill>
    <fill>
      <patternFill patternType="solid">
        <fgColor rgb="FFF2F2F2"/>
        <bgColor rgb="FFEBF1DE"/>
      </patternFill>
    </fill>
    <fill>
      <patternFill patternType="solid">
        <fgColor rgb="FFA5A5A5"/>
        <bgColor rgb="FFB2B2B2"/>
      </patternFill>
    </fill>
    <fill>
      <patternFill patternType="solid">
        <fgColor rgb="FFC6EFCE"/>
        <bgColor rgb="FFD7E4BD"/>
      </patternFill>
    </fill>
    <fill>
      <patternFill patternType="solid">
        <fgColor rgb="FFFFCC99"/>
        <bgColor rgb="FFFAC090"/>
      </patternFill>
    </fill>
    <fill>
      <patternFill patternType="solid">
        <fgColor rgb="FFFFEB9C"/>
        <bgColor rgb="FFFCD5B5"/>
      </patternFill>
    </fill>
    <fill>
      <patternFill patternType="solid">
        <fgColor rgb="FFFFFFCC"/>
        <bgColor rgb="FFEBF1DE"/>
      </patternFill>
    </fill>
    <fill>
      <patternFill patternType="solid">
        <fgColor rgb="FFFFFFFF"/>
        <bgColor rgb="FFF2F2F2"/>
      </patternFill>
    </fill>
    <fill>
      <patternFill patternType="solid">
        <fgColor rgb="FFCCCCCC"/>
        <bgColor rgb="FFCCC1DA"/>
      </patternFill>
    </fill>
    <fill>
      <patternFill patternType="solid">
        <fgColor rgb="FFFFFF00"/>
        <bgColor rgb="FFFFEB9C"/>
      </patternFill>
    </fill>
  </fills>
  <borders count="63">
    <border diagonalUp="false" diagonalDown="false">
      <left/>
      <right/>
      <top/>
      <bottom/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 diagonalUp="false" diagonalDown="false">
      <left/>
      <right/>
      <top/>
      <bottom style="thick">
        <color rgb="FF4F81BD"/>
      </bottom>
      <diagonal/>
    </border>
    <border diagonalUp="false" diagonalDown="false">
      <left/>
      <right/>
      <top/>
      <bottom style="thick">
        <color rgb="FFA7C0DE"/>
      </bottom>
      <diagonal/>
    </border>
    <border diagonalUp="false" diagonalDown="false">
      <left/>
      <right/>
      <top/>
      <bottom style="medium">
        <color rgb="FF95B3D7"/>
      </bottom>
      <diagonal/>
    </border>
    <border diagonalUp="false" diagonalDown="false">
      <left/>
      <right/>
      <top/>
      <bottom style="double">
        <color rgb="FFFF8001"/>
      </bottom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false" diagonalDown="false">
      <left/>
      <right/>
      <top style="thin">
        <color rgb="FF4F81BD"/>
      </top>
      <bottom style="double">
        <color rgb="FF4F81BD"/>
      </bottom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 style="medium"/>
      <top/>
      <bottom style="hair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</borders>
  <cellStyleXfs count="365">
    <xf numFmtId="164" fontId="0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0" fontId="0" fillId="0" borderId="0" applyFont="true" applyBorder="false" applyAlignment="true" applyProtection="false">
      <alignment horizontal="general" vertical="top" textRotation="0" wrapText="tru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top" textRotation="0" wrapText="true" indent="0" shrinkToFit="false"/>
    </xf>
    <xf numFmtId="164" fontId="4" fillId="3" borderId="0" applyFont="true" applyBorder="false" applyAlignment="true" applyProtection="false">
      <alignment horizontal="general" vertical="top" textRotation="0" wrapText="true" indent="0" shrinkToFit="false"/>
    </xf>
    <xf numFmtId="164" fontId="4" fillId="4" borderId="0" applyFont="true" applyBorder="false" applyAlignment="true" applyProtection="false">
      <alignment horizontal="general" vertical="top" textRotation="0" wrapText="true" indent="0" shrinkToFit="false"/>
    </xf>
    <xf numFmtId="164" fontId="4" fillId="5" borderId="0" applyFont="true" applyBorder="false" applyAlignment="true" applyProtection="false">
      <alignment horizontal="general" vertical="top" textRotation="0" wrapText="true" indent="0" shrinkToFit="false"/>
    </xf>
    <xf numFmtId="164" fontId="4" fillId="6" borderId="0" applyFont="true" applyBorder="false" applyAlignment="true" applyProtection="false">
      <alignment horizontal="general" vertical="top" textRotation="0" wrapText="true" indent="0" shrinkToFit="false"/>
    </xf>
    <xf numFmtId="164" fontId="4" fillId="7" borderId="0" applyFont="true" applyBorder="false" applyAlignment="true" applyProtection="false">
      <alignment horizontal="general" vertical="top" textRotation="0" wrapText="true" indent="0" shrinkToFit="false"/>
    </xf>
    <xf numFmtId="164" fontId="4" fillId="8" borderId="0" applyFont="true" applyBorder="false" applyAlignment="true" applyProtection="false">
      <alignment horizontal="general" vertical="top" textRotation="0" wrapText="true" indent="0" shrinkToFit="false"/>
    </xf>
    <xf numFmtId="164" fontId="4" fillId="9" borderId="0" applyFont="true" applyBorder="false" applyAlignment="true" applyProtection="false">
      <alignment horizontal="general" vertical="top" textRotation="0" wrapText="true" indent="0" shrinkToFit="false"/>
    </xf>
    <xf numFmtId="164" fontId="4" fillId="10" borderId="0" applyFont="true" applyBorder="false" applyAlignment="true" applyProtection="false">
      <alignment horizontal="general" vertical="top" textRotation="0" wrapText="true" indent="0" shrinkToFit="false"/>
    </xf>
    <xf numFmtId="164" fontId="4" fillId="11" borderId="0" applyFont="true" applyBorder="false" applyAlignment="true" applyProtection="false">
      <alignment horizontal="general" vertical="top" textRotation="0" wrapText="true" indent="0" shrinkToFit="false"/>
    </xf>
    <xf numFmtId="164" fontId="4" fillId="12" borderId="0" applyFont="true" applyBorder="false" applyAlignment="true" applyProtection="false">
      <alignment horizontal="general" vertical="top" textRotation="0" wrapText="true" indent="0" shrinkToFit="false"/>
    </xf>
    <xf numFmtId="164" fontId="4" fillId="13" borderId="0" applyFont="true" applyBorder="false" applyAlignment="true" applyProtection="false">
      <alignment horizontal="general" vertical="top" textRotation="0" wrapText="true" indent="0" shrinkToFit="false"/>
    </xf>
    <xf numFmtId="164" fontId="5" fillId="14" borderId="0" applyFont="true" applyBorder="false" applyAlignment="true" applyProtection="false">
      <alignment horizontal="general" vertical="top" textRotation="0" wrapText="true" indent="0" shrinkToFit="false"/>
    </xf>
    <xf numFmtId="164" fontId="5" fillId="15" borderId="0" applyFont="true" applyBorder="false" applyAlignment="true" applyProtection="false">
      <alignment horizontal="general" vertical="top" textRotation="0" wrapText="true" indent="0" shrinkToFit="false"/>
    </xf>
    <xf numFmtId="164" fontId="5" fillId="16" borderId="0" applyFont="true" applyBorder="false" applyAlignment="true" applyProtection="false">
      <alignment horizontal="general" vertical="top" textRotation="0" wrapText="true" indent="0" shrinkToFit="false"/>
    </xf>
    <xf numFmtId="164" fontId="5" fillId="17" borderId="0" applyFont="true" applyBorder="false" applyAlignment="true" applyProtection="false">
      <alignment horizontal="general" vertical="top" textRotation="0" wrapText="true" indent="0" shrinkToFit="false"/>
    </xf>
    <xf numFmtId="164" fontId="5" fillId="18" borderId="0" applyFont="true" applyBorder="false" applyAlignment="true" applyProtection="false">
      <alignment horizontal="general" vertical="top" textRotation="0" wrapText="true" indent="0" shrinkToFit="false"/>
    </xf>
    <xf numFmtId="164" fontId="5" fillId="19" borderId="0" applyFont="true" applyBorder="false" applyAlignment="true" applyProtection="false">
      <alignment horizontal="general" vertical="top" textRotation="0" wrapText="true" indent="0" shrinkToFit="false"/>
    </xf>
    <xf numFmtId="164" fontId="5" fillId="20" borderId="0" applyFont="true" applyBorder="false" applyAlignment="true" applyProtection="false">
      <alignment horizontal="general" vertical="top" textRotation="0" wrapText="true" indent="0" shrinkToFit="false"/>
    </xf>
    <xf numFmtId="164" fontId="5" fillId="21" borderId="0" applyFont="true" applyBorder="false" applyAlignment="true" applyProtection="false">
      <alignment horizontal="general" vertical="top" textRotation="0" wrapText="true" indent="0" shrinkToFit="false"/>
    </xf>
    <xf numFmtId="164" fontId="5" fillId="22" borderId="0" applyFont="true" applyBorder="false" applyAlignment="true" applyProtection="false">
      <alignment horizontal="general" vertical="top" textRotation="0" wrapText="true" indent="0" shrinkToFit="false"/>
    </xf>
    <xf numFmtId="164" fontId="5" fillId="23" borderId="0" applyFont="true" applyBorder="false" applyAlignment="true" applyProtection="false">
      <alignment horizontal="general" vertical="top" textRotation="0" wrapText="true" indent="0" shrinkToFit="false"/>
    </xf>
    <xf numFmtId="164" fontId="5" fillId="24" borderId="0" applyFont="true" applyBorder="false" applyAlignment="true" applyProtection="false">
      <alignment horizontal="general" vertical="top" textRotation="0" wrapText="true" indent="0" shrinkToFit="false"/>
    </xf>
    <xf numFmtId="164" fontId="5" fillId="25" borderId="0" applyFont="true" applyBorder="false" applyAlignment="true" applyProtection="false">
      <alignment horizontal="general" vertical="top" textRotation="0" wrapText="true" indent="0" shrinkToFit="false"/>
    </xf>
    <xf numFmtId="164" fontId="6" fillId="26" borderId="0" applyFont="true" applyBorder="false" applyAlignment="true" applyProtection="false">
      <alignment horizontal="general" vertical="top" textRotation="0" wrapText="true" indent="0" shrinkToFit="false"/>
    </xf>
    <xf numFmtId="165" fontId="7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27" borderId="1" applyFont="true" applyBorder="true" applyAlignment="true" applyProtection="false">
      <alignment horizontal="general" vertical="top" textRotation="0" wrapText="true" indent="0" shrinkToFit="false"/>
    </xf>
    <xf numFmtId="164" fontId="9" fillId="28" borderId="2" applyFont="true" applyBorder="true" applyAlignment="true" applyProtection="false">
      <alignment horizontal="general" vertical="top" textRotation="0" wrapText="true" indent="0" shrinkToFit="false"/>
    </xf>
    <xf numFmtId="165" fontId="7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false" applyAlignment="true" applyProtection="false">
      <alignment horizontal="general" vertical="top" textRotation="0" wrapText="true" indent="0" shrinkToFit="false"/>
    </xf>
    <xf numFmtId="164" fontId="11" fillId="29" borderId="0" applyFont="true" applyBorder="false" applyAlignment="true" applyProtection="false">
      <alignment horizontal="general" vertical="top" textRotation="0" wrapText="true" indent="0" shrinkToFit="false"/>
    </xf>
    <xf numFmtId="164" fontId="12" fillId="0" borderId="3" applyFont="true" applyBorder="true" applyAlignment="true" applyProtection="false">
      <alignment horizontal="general" vertical="top" textRotation="0" wrapText="true" indent="0" shrinkToFit="false"/>
    </xf>
    <xf numFmtId="164" fontId="13" fillId="0" borderId="4" applyFont="true" applyBorder="true" applyAlignment="true" applyProtection="false">
      <alignment horizontal="general" vertical="top" textRotation="0" wrapText="true" indent="0" shrinkToFit="false"/>
    </xf>
    <xf numFmtId="164" fontId="14" fillId="0" borderId="5" applyFont="true" applyBorder="true" applyAlignment="true" applyProtection="false">
      <alignment horizontal="general" vertical="top" textRotation="0" wrapText="true" indent="0" shrinkToFit="false"/>
    </xf>
    <xf numFmtId="164" fontId="14" fillId="0" borderId="0" applyFont="true" applyBorder="false" applyAlignment="true" applyProtection="false">
      <alignment horizontal="general" vertical="top" textRotation="0" wrapText="true" indent="0" shrinkToFit="false"/>
    </xf>
    <xf numFmtId="164" fontId="15" fillId="30" borderId="1" applyFont="true" applyBorder="true" applyAlignment="true" applyProtection="false">
      <alignment horizontal="general" vertical="top" textRotation="0" wrapText="true" indent="0" shrinkToFit="false"/>
    </xf>
    <xf numFmtId="164" fontId="16" fillId="0" borderId="6" applyFont="true" applyBorder="true" applyAlignment="true" applyProtection="false">
      <alignment horizontal="general" vertical="top" textRotation="0" wrapText="true" indent="0" shrinkToFit="false"/>
    </xf>
    <xf numFmtId="164" fontId="17" fillId="31" borderId="0" applyFont="true" applyBorder="false" applyAlignment="true" applyProtection="false">
      <alignment horizontal="general" vertical="top" textRotation="0" wrapText="true" indent="0" shrinkToFit="false"/>
    </xf>
    <xf numFmtId="165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2" borderId="7" applyFont="true" applyBorder="true" applyAlignment="true" applyProtection="false">
      <alignment horizontal="general" vertical="top" textRotation="0" wrapText="true" indent="0" shrinkToFit="false"/>
    </xf>
    <xf numFmtId="164" fontId="19" fillId="27" borderId="8" applyFont="true" applyBorder="true" applyAlignment="true" applyProtection="false">
      <alignment horizontal="general" vertical="top" textRotation="0" wrapText="true" indent="0" shrinkToFit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applyFont="true" applyBorder="false" applyAlignment="true" applyProtection="false">
      <alignment horizontal="general" vertical="top" textRotation="0" wrapText="true" indent="0" shrinkToFit="false"/>
    </xf>
    <xf numFmtId="164" fontId="22" fillId="0" borderId="9" applyFont="true" applyBorder="true" applyAlignment="true" applyProtection="false">
      <alignment horizontal="general" vertical="top" textRotation="0" wrapText="true" indent="0" shrinkToFit="false"/>
    </xf>
    <xf numFmtId="165" fontId="7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3" fillId="0" borderId="0" applyFont="true" applyBorder="false" applyAlignment="true" applyProtection="false">
      <alignment horizontal="general" vertical="top" textRotation="0" wrapText="true" indent="0" shrinkToFit="false"/>
    </xf>
    <xf numFmtId="166" fontId="24" fillId="0" borderId="1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24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2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4" fillId="0" borderId="1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24" fillId="0" borderId="13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25" fillId="0" borderId="1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24" fillId="3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0" fillId="0" border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4" fillId="0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24" fillId="0" borderId="1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4" fillId="0" border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5" fillId="0" border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1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24" fillId="0" borderId="19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24" fillId="0" borderId="18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5" fontId="24" fillId="0" borderId="12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5" fontId="24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24" fillId="0" borderId="1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24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24" fillId="0" borderId="2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24" fillId="0" borderId="2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7" fontId="24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24" fillId="0" borderId="1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24" fillId="0" borderId="12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24" fillId="0" borderId="13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5" fontId="20" fillId="0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4" fillId="0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5" fillId="0" borderId="23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5" fontId="25" fillId="0" borderId="22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5" fontId="2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25" fillId="0" border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5" fontId="25" fillId="0" borderId="24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5" fontId="25" fillId="0" border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5" fontId="25" fillId="0" borderId="24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5" fontId="25" fillId="0" borderId="25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5" fontId="26" fillId="0" borderId="1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26" fillId="0" borderId="2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26" fillId="0" borderId="2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24" fillId="0" borderId="2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25" fillId="0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7" fillId="0" borderId="2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24" fillId="0" borderId="13" applyFont="true" applyBorder="true" applyAlignment="true" applyProtection="true">
      <alignment horizontal="left" vertical="center" textRotation="0" wrapText="true" indent="3" shrinkToFit="false"/>
      <protection locked="true" hidden="false"/>
    </xf>
    <xf numFmtId="167" fontId="24" fillId="0" borderId="12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7" fontId="24" fillId="0" borderId="27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7" fontId="24" fillId="0" borderId="28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27" fillId="0" borderId="2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24" fillId="0" borderId="22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7" fontId="24" fillId="0" borderId="0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7" fontId="24" fillId="0" borderId="15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7" fontId="27" fillId="0" borderId="2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4" fillId="0" borderId="2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24" fillId="0" borderId="28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27" fillId="0" borderId="2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24" fillId="0" borderId="3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24" fillId="0" borderId="31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25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5" fillId="0" borderId="3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0" borderId="3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0" border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0" borderId="3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0" border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0" border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0" border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5" fillId="0" borderId="3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0" borderId="3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0" fillId="0" borderId="3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3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0" borderId="3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0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4" fillId="0" borderId="3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4" fillId="0" borderId="1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4" fillId="0" borderId="3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4" fillId="0" borderId="1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4" fillId="0" border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4" fillId="0" border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4" fillId="0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2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24" fillId="0" borderId="2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24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4" fillId="0" border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24" fillId="0" border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24" fillId="0" border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24" fillId="0" borderId="3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4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2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24" fillId="0" border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24" fillId="0" borderId="3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4" fillId="0" borderId="2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24" fillId="0" borderId="3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4" fillId="0" borderId="3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4" fillId="0" borderId="4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0" fillId="3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34" border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4" fillId="0" border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0" border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0" fillId="34" borderId="4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30" fillId="0" borderId="14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5" fontId="24" fillId="0" borderId="4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24" fillId="0" borderId="1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24" fillId="0" borderId="26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5" fontId="20" fillId="34" borderId="4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31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32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24" fillId="0" borderId="1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24" fillId="0" borderId="4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24" fillId="0" borderId="2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0" fillId="34" borderId="4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4" fillId="0" borderId="3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24" fillId="0" borderId="3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30" fillId="0" borderId="3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0" fillId="34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34" borderId="4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3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24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4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3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0" borderId="3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0" fillId="34" border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4" fillId="0" borderId="2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4" fillId="33" borderId="3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31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33" fillId="0" borderId="2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34" fillId="0" borderId="4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4" fillId="0" borderId="4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33" fillId="0" border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3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0" fillId="0" borderId="4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4" fillId="0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4" fillId="0" borderId="5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5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4" fillId="0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5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9" fillId="0" borderId="3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3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5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5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1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24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31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2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24" fillId="0" borderId="1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24" fillId="0" borderId="1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4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24" fillId="0" borderId="4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5" fillId="0" borderId="5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24" fillId="0" borderId="16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7" fontId="24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24" fillId="0" borderId="3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4" fillId="0" borderId="5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4" fillId="0" borderId="5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20" fillId="34" borderId="3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4" fillId="0" border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24" fillId="0" borderId="5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24" fillId="0" borderId="1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3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3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2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3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3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3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0" applyFont="true" applyBorder="false" applyAlignment="true" applyProtection="false">
      <alignment horizontal="general" vertical="top" textRotation="0" wrapText="true" indent="0" shrinkToFit="false"/>
    </xf>
    <xf numFmtId="170" fontId="0" fillId="0" borderId="0" applyFont="true" applyBorder="false" applyAlignment="true" applyProtection="false">
      <alignment horizontal="general" vertical="top" textRotation="0" wrapText="true" indent="0" shrinkToFit="false"/>
    </xf>
  </cellStyleXfs>
  <cellXfs count="214">
    <xf numFmtId="164" fontId="0" fillId="0" borderId="0" xfId="0" applyFont="false" applyBorder="false" applyAlignment="false" applyProtection="false">
      <alignment horizontal="general" vertical="top" textRotation="0" wrapText="true" indent="0" shrinkToFit="false"/>
      <protection locked="true" hidden="false"/>
    </xf>
    <xf numFmtId="165" fontId="20" fillId="0" borderId="0" xfId="256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39" fillId="0" borderId="0" xfId="256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40" fillId="0" borderId="0" xfId="256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1" fillId="0" borderId="0" xfId="256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39" fillId="0" borderId="0" xfId="256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2" fillId="0" borderId="0" xfId="256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43" fillId="0" borderId="0" xfId="256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41" fillId="0" borderId="0" xfId="256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39" fillId="0" borderId="0" xfId="256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40" fillId="0" borderId="0" xfId="256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44" fillId="0" borderId="0" xfId="256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45" fillId="0" borderId="0" xfId="256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20" fillId="0" borderId="0" xfId="256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2" fillId="0" borderId="25" xfId="25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2" fillId="0" borderId="0" xfId="25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6" fillId="0" borderId="0" xfId="256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6" fillId="0" borderId="25" xfId="256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40" fillId="0" borderId="25" xfId="256" applyFont="true" applyBorder="true" applyAlignment="true" applyProtection="false">
      <alignment horizontal="justify" vertical="bottom" textRotation="0" wrapText="true" indent="0" shrinkToFit="false"/>
      <protection locked="true" hidden="false"/>
    </xf>
    <xf numFmtId="165" fontId="42" fillId="0" borderId="25" xfId="256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40" fillId="0" borderId="25" xfId="256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5" fontId="42" fillId="0" borderId="25" xfId="256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5" fontId="42" fillId="0" borderId="25" xfId="256" applyFont="true" applyBorder="true" applyAlignment="true" applyProtection="false">
      <alignment horizontal="justify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1" fontId="4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0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7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4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4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4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4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2" fontId="4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47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43" fillId="7" borderId="25" xfId="362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43" fillId="7" borderId="25" xfId="362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73" fontId="48" fillId="33" borderId="25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46" fillId="3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2" fontId="46" fillId="33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6" fillId="3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26" fillId="7" borderId="25" xfId="362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26" fillId="7" borderId="25" xfId="362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73" fontId="42" fillId="33" borderId="25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6" fillId="2" borderId="25" xfId="362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43" fillId="2" borderId="25" xfId="362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7" fontId="49" fillId="4" borderId="25" xfId="19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9" fillId="4" borderId="14" xfId="177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73" fontId="42" fillId="33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9" fillId="0" borderId="25" xfId="19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9" fillId="0" borderId="14" xfId="177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7" fontId="49" fillId="2" borderId="25" xfId="19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9" fillId="2" borderId="14" xfId="177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7" fontId="49" fillId="6" borderId="25" xfId="19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9" fillId="6" borderId="14" xfId="177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7" fontId="46" fillId="3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49" fillId="0" borderId="37" xfId="19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49" fillId="0" borderId="37" xfId="17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49" fillId="4" borderId="25" xfId="17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49" fillId="0" borderId="25" xfId="17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35" fillId="3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5" fontId="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35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45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5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5" fontId="0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50" fillId="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0" fillId="0" borderId="2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4" fontId="40" fillId="33" borderId="25" xfId="256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40" fillId="33" borderId="25" xfId="256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1" fillId="0" borderId="2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1" fontId="40" fillId="33" borderId="25" xfId="256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43" fillId="33" borderId="25" xfId="256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43" fillId="33" borderId="25" xfId="256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43" fillId="33" borderId="25" xfId="256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43" fillId="33" borderId="25" xfId="256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26" fillId="33" borderId="25" xfId="256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26" fillId="33" borderId="25" xfId="256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26" fillId="0" borderId="25" xfId="256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52" fillId="0" borderId="2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26" fillId="0" borderId="25" xfId="256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1" fontId="26" fillId="0" borderId="25" xfId="256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26" fillId="33" borderId="25" xfId="256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51" fillId="0" borderId="2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7" fontId="26" fillId="33" borderId="25" xfId="256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43" fillId="33" borderId="25" xfId="256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5" fontId="26" fillId="33" borderId="25" xfId="256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26" fillId="33" borderId="0" xfId="356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7" fontId="43" fillId="0" borderId="25" xfId="256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26" fillId="33" borderId="25" xfId="256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26" fillId="33" borderId="25" xfId="256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49" fillId="33" borderId="25" xfId="256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49" fillId="33" borderId="25" xfId="356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4" fontId="26" fillId="33" borderId="37" xfId="256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26" fillId="33" borderId="37" xfId="256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51" fillId="0" borderId="37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26" fillId="33" borderId="37" xfId="256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1" fontId="26" fillId="33" borderId="37" xfId="256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0" borderId="2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2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6" fontId="49" fillId="0" borderId="2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26" fillId="33" borderId="25" xfId="256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26" fillId="35" borderId="25" xfId="256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50" fillId="0" borderId="37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52" fillId="0" borderId="2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1" fontId="52" fillId="0" borderId="25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7" fontId="51" fillId="0" borderId="25" xfId="355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4" fillId="0" borderId="25" xfId="358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1" fillId="0" borderId="25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74" fontId="26" fillId="0" borderId="25" xfId="256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49" fillId="0" borderId="25" xfId="256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4" fillId="0" borderId="25" xfId="358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25" xfId="335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6" fillId="0" borderId="25" xfId="357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36" fillId="0" borderId="0" xfId="36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3" fillId="0" borderId="0" xfId="346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54" fillId="0" borderId="0" xfId="346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40" fillId="0" borderId="0" xfId="346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55" fillId="0" borderId="0" xfId="36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36" fillId="0" borderId="0" xfId="36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6" fillId="0" borderId="0" xfId="346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42" fillId="0" borderId="0" xfId="346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53" fillId="0" borderId="0" xfId="36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7" fillId="0" borderId="0" xfId="36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42" fillId="0" borderId="0" xfId="36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42" fillId="0" borderId="15" xfId="36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3" fillId="0" borderId="25" xfId="36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8" fillId="0" borderId="25" xfId="36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4" fillId="0" borderId="25" xfId="31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7" fillId="0" borderId="37" xfId="34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9" fillId="0" borderId="0" xfId="36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59" fillId="0" borderId="0" xfId="36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4" fillId="0" borderId="25" xfId="36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54" fillId="0" borderId="25" xfId="36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54" fillId="0" borderId="25" xfId="36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6" fillId="0" borderId="0" xfId="36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56" fillId="0" borderId="0" xfId="36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0" fillId="0" borderId="33" xfId="36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56" fillId="0" borderId="59" xfId="36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5" fontId="53" fillId="0" borderId="60" xfId="36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0" fillId="0" borderId="23" xfId="36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5" fontId="53" fillId="0" borderId="61" xfId="36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53" fillId="0" borderId="61" xfId="36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0" fillId="0" borderId="23" xfId="36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5" fontId="53" fillId="0" borderId="25" xfId="36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0" fillId="0" borderId="25" xfId="36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0" fillId="0" borderId="61" xfId="36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60" fillId="0" borderId="25" xfId="36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0" fillId="0" borderId="25" xfId="36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60" fillId="0" borderId="37" xfId="36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5" fontId="53" fillId="0" borderId="37" xfId="36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0" fillId="0" borderId="61" xfId="36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53" fillId="0" borderId="25" xfId="36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0" fillId="0" borderId="61" xfId="36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8" fillId="0" borderId="25" xfId="36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5" fontId="53" fillId="0" borderId="23" xfId="36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53" fillId="0" borderId="23" xfId="36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58" fillId="0" borderId="25" xfId="36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8" fillId="0" borderId="60" xfId="36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53" fillId="0" borderId="0" xfId="36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53" fillId="0" borderId="0" xfId="36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0" fillId="0" borderId="61" xfId="36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5" fontId="59" fillId="0" borderId="25" xfId="36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8" fillId="0" borderId="61" xfId="36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60" fillId="0" borderId="37" xfId="36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0" fillId="0" borderId="62" xfId="36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60" fillId="0" borderId="33" xfId="36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0" fillId="0" borderId="59" xfId="36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58" fillId="0" borderId="33" xfId="36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60" fillId="0" borderId="41" xfId="36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1" fontId="59" fillId="0" borderId="25" xfId="36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36" fillId="0" borderId="0" xfId="36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6" fillId="0" borderId="0" xfId="36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3" fillId="0" borderId="0" xfId="361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36" fillId="0" borderId="0" xfId="361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1" fillId="0" borderId="0" xfId="346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39" fillId="0" borderId="0" xfId="346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54" fillId="0" borderId="0" xfId="346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5" fontId="42" fillId="0" borderId="0" xfId="346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58" fillId="0" borderId="0" xfId="36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0" fillId="0" borderId="0" xfId="346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5" fontId="39" fillId="0" borderId="0" xfId="346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40" fillId="0" borderId="0" xfId="36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2" fillId="0" borderId="0" xfId="36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9" fillId="0" borderId="0" xfId="361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58" fillId="0" borderId="25" xfId="36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8" fillId="0" borderId="61" xfId="36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7" fillId="0" borderId="61" xfId="31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2" fillId="0" borderId="41" xfId="312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62" fillId="0" borderId="23" xfId="312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60" fillId="0" borderId="0" xfId="36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60" fillId="0" borderId="0" xfId="36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8" fillId="0" borderId="10" xfId="361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58" fillId="0" borderId="60" xfId="36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58" fillId="0" borderId="25" xfId="36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8" fillId="0" borderId="25" xfId="36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8" fillId="0" borderId="61" xfId="361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71" fontId="58" fillId="0" borderId="25" xfId="361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60" fillId="0" borderId="25" xfId="36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8" fillId="0" borderId="25" xfId="361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58" fillId="0" borderId="61" xfId="36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1" fontId="53" fillId="0" borderId="25" xfId="361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60" fillId="0" borderId="25" xfId="361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60" fillId="0" borderId="61" xfId="36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1" fontId="59" fillId="33" borderId="25" xfId="361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1" fontId="59" fillId="0" borderId="25" xfId="361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60" fillId="0" borderId="61" xfId="36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58" fillId="0" borderId="61" xfId="36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60" fillId="0" borderId="61" xfId="346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351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20% - Accent1" xfId="20" builtinId="53" customBuiltin="true"/>
    <cellStyle name="20% - Accent2" xfId="21" builtinId="53" customBuiltin="true"/>
    <cellStyle name="20% - Accent3" xfId="22" builtinId="53" customBuiltin="true"/>
    <cellStyle name="20% - Accent4" xfId="23" builtinId="53" customBuiltin="true"/>
    <cellStyle name="20% - Accent5" xfId="24" builtinId="53" customBuiltin="true"/>
    <cellStyle name="20% - Accent6" xfId="25" builtinId="53" customBuiltin="true"/>
    <cellStyle name="40% - Accent1" xfId="26" builtinId="53" customBuiltin="true"/>
    <cellStyle name="40% - Accent2" xfId="27" builtinId="53" customBuiltin="true"/>
    <cellStyle name="40% - Accent3" xfId="28" builtinId="53" customBuiltin="true"/>
    <cellStyle name="40% - Accent4" xfId="29" builtinId="53" customBuiltin="true"/>
    <cellStyle name="40% - Accent5" xfId="30" builtinId="53" customBuiltin="true"/>
    <cellStyle name="40% - Accent6" xfId="31" builtinId="53" customBuiltin="true"/>
    <cellStyle name="60% - Accent1" xfId="32" builtinId="53" customBuiltin="true"/>
    <cellStyle name="60% - Accent2" xfId="33" builtinId="53" customBuiltin="true"/>
    <cellStyle name="60% - Accent3" xfId="34" builtinId="53" customBuiltin="true"/>
    <cellStyle name="60% - Accent4" xfId="35" builtinId="53" customBuiltin="true"/>
    <cellStyle name="60% - Accent5" xfId="36" builtinId="53" customBuiltin="true"/>
    <cellStyle name="60% - Accent6" xfId="37" builtinId="53" customBuiltin="true"/>
    <cellStyle name="Accent1" xfId="38" builtinId="53" customBuiltin="true"/>
    <cellStyle name="Accent2" xfId="39" builtinId="53" customBuiltin="true"/>
    <cellStyle name="Accent3" xfId="40" builtinId="53" customBuiltin="true"/>
    <cellStyle name="Accent4" xfId="41" builtinId="53" customBuiltin="true"/>
    <cellStyle name="Accent5" xfId="42" builtinId="53" customBuiltin="true"/>
    <cellStyle name="Accent6" xfId="43" builtinId="53" customBuiltin="true"/>
    <cellStyle name="Bad" xfId="44" builtinId="53" customBuiltin="true"/>
    <cellStyle name="br" xfId="45" builtinId="53" customBuiltin="true"/>
    <cellStyle name="Calculation" xfId="46" builtinId="53" customBuiltin="true"/>
    <cellStyle name="Check Cell" xfId="47" builtinId="53" customBuiltin="true"/>
    <cellStyle name="col" xfId="48" builtinId="53" customBuiltin="true"/>
    <cellStyle name="Explanatory Text" xfId="49" builtinId="53" customBuiltin="true"/>
    <cellStyle name="Good" xfId="50" builtinId="53" customBuiltin="true"/>
    <cellStyle name="Heading 1" xfId="51" builtinId="53" customBuiltin="true"/>
    <cellStyle name="Heading 2" xfId="52" builtinId="53" customBuiltin="true"/>
    <cellStyle name="Heading 3" xfId="53" builtinId="53" customBuiltin="true"/>
    <cellStyle name="Heading 4" xfId="54" builtinId="53" customBuiltin="true"/>
    <cellStyle name="Input" xfId="55" builtinId="53" customBuiltin="true"/>
    <cellStyle name="Linked Cell" xfId="56" builtinId="53" customBuiltin="true"/>
    <cellStyle name="Neutral" xfId="57" builtinId="53" customBuiltin="true"/>
    <cellStyle name="Normal" xfId="58" builtinId="53" customBuiltin="true"/>
    <cellStyle name="Note" xfId="59" builtinId="53" customBuiltin="true"/>
    <cellStyle name="Output" xfId="60" builtinId="53" customBuiltin="true"/>
    <cellStyle name="style0" xfId="61" builtinId="53" customBuiltin="true"/>
    <cellStyle name="td" xfId="62" builtinId="53" customBuiltin="true"/>
    <cellStyle name="Title" xfId="63" builtinId="53" customBuiltin="true"/>
    <cellStyle name="Total" xfId="64" builtinId="53" customBuiltin="true"/>
    <cellStyle name="tr" xfId="65" builtinId="53" customBuiltin="true"/>
    <cellStyle name="Warning Text" xfId="66" builtinId="53" customBuiltin="true"/>
    <cellStyle name="xl100" xfId="67" builtinId="53" customBuiltin="true"/>
    <cellStyle name="xl101" xfId="68" builtinId="53" customBuiltin="true"/>
    <cellStyle name="xl102" xfId="69" builtinId="53" customBuiltin="true"/>
    <cellStyle name="xl103" xfId="70" builtinId="53" customBuiltin="true"/>
    <cellStyle name="xl104" xfId="71" builtinId="53" customBuiltin="true"/>
    <cellStyle name="xl105" xfId="72" builtinId="53" customBuiltin="true"/>
    <cellStyle name="xl106" xfId="73" builtinId="53" customBuiltin="true"/>
    <cellStyle name="xl107" xfId="74" builtinId="53" customBuiltin="true"/>
    <cellStyle name="xl108" xfId="75" builtinId="53" customBuiltin="true"/>
    <cellStyle name="xl109" xfId="76" builtinId="53" customBuiltin="true"/>
    <cellStyle name="xl110" xfId="77" builtinId="53" customBuiltin="true"/>
    <cellStyle name="xl111" xfId="78" builtinId="53" customBuiltin="true"/>
    <cellStyle name="xl112" xfId="79" builtinId="53" customBuiltin="true"/>
    <cellStyle name="xl113" xfId="80" builtinId="53" customBuiltin="true"/>
    <cellStyle name="xl114" xfId="81" builtinId="53" customBuiltin="true"/>
    <cellStyle name="xl115" xfId="82" builtinId="53" customBuiltin="true"/>
    <cellStyle name="xl116" xfId="83" builtinId="53" customBuiltin="true"/>
    <cellStyle name="xl117" xfId="84" builtinId="53" customBuiltin="true"/>
    <cellStyle name="xl118" xfId="85" builtinId="53" customBuiltin="true"/>
    <cellStyle name="xl119" xfId="86" builtinId="53" customBuiltin="true"/>
    <cellStyle name="xl120" xfId="87" builtinId="53" customBuiltin="true"/>
    <cellStyle name="xl121" xfId="88" builtinId="53" customBuiltin="true"/>
    <cellStyle name="xl122" xfId="89" builtinId="53" customBuiltin="true"/>
    <cellStyle name="xl123" xfId="90" builtinId="53" customBuiltin="true"/>
    <cellStyle name="xl124" xfId="91" builtinId="53" customBuiltin="true"/>
    <cellStyle name="xl125" xfId="92" builtinId="53" customBuiltin="true"/>
    <cellStyle name="xl126" xfId="93" builtinId="53" customBuiltin="true"/>
    <cellStyle name="xl127" xfId="94" builtinId="53" customBuiltin="true"/>
    <cellStyle name="xl128" xfId="95" builtinId="53" customBuiltin="true"/>
    <cellStyle name="xl129" xfId="96" builtinId="53" customBuiltin="true"/>
    <cellStyle name="xl130" xfId="97" builtinId="53" customBuiltin="true"/>
    <cellStyle name="xl131" xfId="98" builtinId="53" customBuiltin="true"/>
    <cellStyle name="xl132" xfId="99" builtinId="53" customBuiltin="true"/>
    <cellStyle name="xl133" xfId="100" builtinId="53" customBuiltin="true"/>
    <cellStyle name="xl134" xfId="101" builtinId="53" customBuiltin="true"/>
    <cellStyle name="xl135" xfId="102" builtinId="53" customBuiltin="true"/>
    <cellStyle name="xl136" xfId="103" builtinId="53" customBuiltin="true"/>
    <cellStyle name="xl137" xfId="104" builtinId="53" customBuiltin="true"/>
    <cellStyle name="xl138" xfId="105" builtinId="53" customBuiltin="true"/>
    <cellStyle name="xl139" xfId="106" builtinId="53" customBuiltin="true"/>
    <cellStyle name="xl140" xfId="107" builtinId="53" customBuiltin="true"/>
    <cellStyle name="xl141" xfId="108" builtinId="53" customBuiltin="true"/>
    <cellStyle name="xl142" xfId="109" builtinId="53" customBuiltin="true"/>
    <cellStyle name="xl143" xfId="110" builtinId="53" customBuiltin="true"/>
    <cellStyle name="xl144" xfId="111" builtinId="53" customBuiltin="true"/>
    <cellStyle name="xl145" xfId="112" builtinId="53" customBuiltin="true"/>
    <cellStyle name="xl146" xfId="113" builtinId="53" customBuiltin="true"/>
    <cellStyle name="xl147" xfId="114" builtinId="53" customBuiltin="true"/>
    <cellStyle name="xl148" xfId="115" builtinId="53" customBuiltin="true"/>
    <cellStyle name="xl149" xfId="116" builtinId="53" customBuiltin="true"/>
    <cellStyle name="xl150" xfId="117" builtinId="53" customBuiltin="true"/>
    <cellStyle name="xl151" xfId="118" builtinId="53" customBuiltin="true"/>
    <cellStyle name="xl152" xfId="119" builtinId="53" customBuiltin="true"/>
    <cellStyle name="xl153" xfId="120" builtinId="53" customBuiltin="true"/>
    <cellStyle name="xl154" xfId="121" builtinId="53" customBuiltin="true"/>
    <cellStyle name="xl155" xfId="122" builtinId="53" customBuiltin="true"/>
    <cellStyle name="xl156" xfId="123" builtinId="53" customBuiltin="true"/>
    <cellStyle name="xl157" xfId="124" builtinId="53" customBuiltin="true"/>
    <cellStyle name="xl158" xfId="125" builtinId="53" customBuiltin="true"/>
    <cellStyle name="xl159" xfId="126" builtinId="53" customBuiltin="true"/>
    <cellStyle name="xl160" xfId="127" builtinId="53" customBuiltin="true"/>
    <cellStyle name="xl161" xfId="128" builtinId="53" customBuiltin="true"/>
    <cellStyle name="xl162" xfId="129" builtinId="53" customBuiltin="true"/>
    <cellStyle name="xl163" xfId="130" builtinId="53" customBuiltin="true"/>
    <cellStyle name="xl164" xfId="131" builtinId="53" customBuiltin="true"/>
    <cellStyle name="xl165" xfId="132" builtinId="53" customBuiltin="true"/>
    <cellStyle name="xl166" xfId="133" builtinId="53" customBuiltin="true"/>
    <cellStyle name="xl167" xfId="134" builtinId="53" customBuiltin="true"/>
    <cellStyle name="xl168" xfId="135" builtinId="53" customBuiltin="true"/>
    <cellStyle name="xl169" xfId="136" builtinId="53" customBuiltin="true"/>
    <cellStyle name="xl170" xfId="137" builtinId="53" customBuiltin="true"/>
    <cellStyle name="xl171" xfId="138" builtinId="53" customBuiltin="true"/>
    <cellStyle name="xl172" xfId="139" builtinId="53" customBuiltin="true"/>
    <cellStyle name="xl173" xfId="140" builtinId="53" customBuiltin="true"/>
    <cellStyle name="xl174" xfId="141" builtinId="53" customBuiltin="true"/>
    <cellStyle name="xl175" xfId="142" builtinId="53" customBuiltin="true"/>
    <cellStyle name="xl176" xfId="143" builtinId="53" customBuiltin="true"/>
    <cellStyle name="xl177" xfId="144" builtinId="53" customBuiltin="true"/>
    <cellStyle name="xl178" xfId="145" builtinId="53" customBuiltin="true"/>
    <cellStyle name="xl179" xfId="146" builtinId="53" customBuiltin="true"/>
    <cellStyle name="xl180" xfId="147" builtinId="53" customBuiltin="true"/>
    <cellStyle name="xl181" xfId="148" builtinId="53" customBuiltin="true"/>
    <cellStyle name="xl182" xfId="149" builtinId="53" customBuiltin="true"/>
    <cellStyle name="xl183" xfId="150" builtinId="53" customBuiltin="true"/>
    <cellStyle name="xl184" xfId="151" builtinId="53" customBuiltin="true"/>
    <cellStyle name="xl185" xfId="152" builtinId="53" customBuiltin="true"/>
    <cellStyle name="xl186" xfId="153" builtinId="53" customBuiltin="true"/>
    <cellStyle name="xl187" xfId="154" builtinId="53" customBuiltin="true"/>
    <cellStyle name="xl188" xfId="155" builtinId="53" customBuiltin="true"/>
    <cellStyle name="xl189" xfId="156" builtinId="53" customBuiltin="true"/>
    <cellStyle name="xl190" xfId="157" builtinId="53" customBuiltin="true"/>
    <cellStyle name="xl191" xfId="158" builtinId="53" customBuiltin="true"/>
    <cellStyle name="xl192" xfId="159" builtinId="53" customBuiltin="true"/>
    <cellStyle name="xl193" xfId="160" builtinId="53" customBuiltin="true"/>
    <cellStyle name="xl194" xfId="161" builtinId="53" customBuiltin="true"/>
    <cellStyle name="xl195" xfId="162" builtinId="53" customBuiltin="true"/>
    <cellStyle name="xl196" xfId="163" builtinId="53" customBuiltin="true"/>
    <cellStyle name="xl197" xfId="164" builtinId="53" customBuiltin="true"/>
    <cellStyle name="xl198" xfId="165" builtinId="53" customBuiltin="true"/>
    <cellStyle name="xl21" xfId="166" builtinId="53" customBuiltin="true"/>
    <cellStyle name="xl22" xfId="167" builtinId="53" customBuiltin="true"/>
    <cellStyle name="xl23" xfId="168" builtinId="53" customBuiltin="true"/>
    <cellStyle name="xl24" xfId="169" builtinId="53" customBuiltin="true"/>
    <cellStyle name="xl25" xfId="170" builtinId="53" customBuiltin="true"/>
    <cellStyle name="xl26" xfId="171" builtinId="53" customBuiltin="true"/>
    <cellStyle name="xl27" xfId="172" builtinId="53" customBuiltin="true"/>
    <cellStyle name="xl28" xfId="173" builtinId="53" customBuiltin="true"/>
    <cellStyle name="xl29" xfId="174" builtinId="53" customBuiltin="true"/>
    <cellStyle name="xl30" xfId="175" builtinId="53" customBuiltin="true"/>
    <cellStyle name="xl31" xfId="176" builtinId="53" customBuiltin="true"/>
    <cellStyle name="xl31 2" xfId="177" builtinId="53" customBuiltin="true"/>
    <cellStyle name="xl32" xfId="178" builtinId="53" customBuiltin="true"/>
    <cellStyle name="xl33" xfId="179" builtinId="53" customBuiltin="true"/>
    <cellStyle name="xl34" xfId="180" builtinId="53" customBuiltin="true"/>
    <cellStyle name="xl35" xfId="181" builtinId="53" customBuiltin="true"/>
    <cellStyle name="xl36" xfId="182" builtinId="53" customBuiltin="true"/>
    <cellStyle name="xl37" xfId="183" builtinId="53" customBuiltin="true"/>
    <cellStyle name="xl38" xfId="184" builtinId="53" customBuiltin="true"/>
    <cellStyle name="xl39" xfId="185" builtinId="53" customBuiltin="true"/>
    <cellStyle name="xl40" xfId="186" builtinId="53" customBuiltin="true"/>
    <cellStyle name="xl41" xfId="187" builtinId="53" customBuiltin="true"/>
    <cellStyle name="xl42" xfId="188" builtinId="53" customBuiltin="true"/>
    <cellStyle name="xl43" xfId="189" builtinId="53" customBuiltin="true"/>
    <cellStyle name="xl43 2" xfId="190" builtinId="53" customBuiltin="true"/>
    <cellStyle name="xl44" xfId="191" builtinId="53" customBuiltin="true"/>
    <cellStyle name="xl45" xfId="192" builtinId="53" customBuiltin="true"/>
    <cellStyle name="xl46" xfId="193" builtinId="53" customBuiltin="true"/>
    <cellStyle name="xl47" xfId="194" builtinId="53" customBuiltin="true"/>
    <cellStyle name="xl48" xfId="195" builtinId="53" customBuiltin="true"/>
    <cellStyle name="xl49" xfId="196" builtinId="53" customBuiltin="true"/>
    <cellStyle name="xl50" xfId="197" builtinId="53" customBuiltin="true"/>
    <cellStyle name="xl51" xfId="198" builtinId="53" customBuiltin="true"/>
    <cellStyle name="xl52" xfId="199" builtinId="53" customBuiltin="true"/>
    <cellStyle name="xl53" xfId="200" builtinId="53" customBuiltin="true"/>
    <cellStyle name="xl54" xfId="201" builtinId="53" customBuiltin="true"/>
    <cellStyle name="xl55" xfId="202" builtinId="53" customBuiltin="true"/>
    <cellStyle name="xl56" xfId="203" builtinId="53" customBuiltin="true"/>
    <cellStyle name="xl57" xfId="204" builtinId="53" customBuiltin="true"/>
    <cellStyle name="xl58" xfId="205" builtinId="53" customBuiltin="true"/>
    <cellStyle name="xl59" xfId="206" builtinId="53" customBuiltin="true"/>
    <cellStyle name="xl60" xfId="207" builtinId="53" customBuiltin="true"/>
    <cellStyle name="xl61" xfId="208" builtinId="53" customBuiltin="true"/>
    <cellStyle name="xl62" xfId="209" builtinId="53" customBuiltin="true"/>
    <cellStyle name="xl63" xfId="210" builtinId="53" customBuiltin="true"/>
    <cellStyle name="xl64" xfId="211" builtinId="53" customBuiltin="true"/>
    <cellStyle name="xl65" xfId="212" builtinId="53" customBuiltin="true"/>
    <cellStyle name="xl66" xfId="213" builtinId="53" customBuiltin="true"/>
    <cellStyle name="xl67" xfId="214" builtinId="53" customBuiltin="true"/>
    <cellStyle name="xl68" xfId="215" builtinId="53" customBuiltin="true"/>
    <cellStyle name="xl69" xfId="216" builtinId="53" customBuiltin="true"/>
    <cellStyle name="xl70" xfId="217" builtinId="53" customBuiltin="true"/>
    <cellStyle name="xl71" xfId="218" builtinId="53" customBuiltin="true"/>
    <cellStyle name="xl72" xfId="219" builtinId="53" customBuiltin="true"/>
    <cellStyle name="xl73" xfId="220" builtinId="53" customBuiltin="true"/>
    <cellStyle name="xl74" xfId="221" builtinId="53" customBuiltin="true"/>
    <cellStyle name="xl75" xfId="222" builtinId="53" customBuiltin="true"/>
    <cellStyle name="xl76" xfId="223" builtinId="53" customBuiltin="true"/>
    <cellStyle name="xl77" xfId="224" builtinId="53" customBuiltin="true"/>
    <cellStyle name="xl78" xfId="225" builtinId="53" customBuiltin="true"/>
    <cellStyle name="xl79" xfId="226" builtinId="53" customBuiltin="true"/>
    <cellStyle name="xl80" xfId="227" builtinId="53" customBuiltin="true"/>
    <cellStyle name="xl81" xfId="228" builtinId="53" customBuiltin="true"/>
    <cellStyle name="xl82" xfId="229" builtinId="53" customBuiltin="true"/>
    <cellStyle name="xl83" xfId="230" builtinId="53" customBuiltin="true"/>
    <cellStyle name="xl84" xfId="231" builtinId="53" customBuiltin="true"/>
    <cellStyle name="xl85" xfId="232" builtinId="53" customBuiltin="true"/>
    <cellStyle name="xl86" xfId="233" builtinId="53" customBuiltin="true"/>
    <cellStyle name="xl87" xfId="234" builtinId="53" customBuiltin="true"/>
    <cellStyle name="xl88" xfId="235" builtinId="53" customBuiltin="true"/>
    <cellStyle name="xl89" xfId="236" builtinId="53" customBuiltin="true"/>
    <cellStyle name="xl90" xfId="237" builtinId="53" customBuiltin="true"/>
    <cellStyle name="xl91" xfId="238" builtinId="53" customBuiltin="true"/>
    <cellStyle name="xl92" xfId="239" builtinId="53" customBuiltin="true"/>
    <cellStyle name="xl93" xfId="240" builtinId="53" customBuiltin="true"/>
    <cellStyle name="xl94" xfId="241" builtinId="53" customBuiltin="true"/>
    <cellStyle name="xl95" xfId="242" builtinId="53" customBuiltin="true"/>
    <cellStyle name="xl96" xfId="243" builtinId="53" customBuiltin="true"/>
    <cellStyle name="xl97" xfId="244" builtinId="53" customBuiltin="true"/>
    <cellStyle name="xl98" xfId="245" builtinId="53" customBuiltin="true"/>
    <cellStyle name="xl99" xfId="246" builtinId="53" customBuiltin="true"/>
    <cellStyle name="Обычный 10" xfId="247" builtinId="53" customBuiltin="true"/>
    <cellStyle name="Обычный 11" xfId="248" builtinId="53" customBuiltin="true"/>
    <cellStyle name="Обычный 12" xfId="249" builtinId="53" customBuiltin="true"/>
    <cellStyle name="Обычный 13" xfId="250" builtinId="53" customBuiltin="true"/>
    <cellStyle name="Обычный 14" xfId="251" builtinId="53" customBuiltin="true"/>
    <cellStyle name="Обычный 15" xfId="252" builtinId="53" customBuiltin="true"/>
    <cellStyle name="Обычный 16" xfId="253" builtinId="53" customBuiltin="true"/>
    <cellStyle name="Обычный 17" xfId="254" builtinId="53" customBuiltin="true"/>
    <cellStyle name="Обычный 2" xfId="255" builtinId="53" customBuiltin="true"/>
    <cellStyle name="Обычный 2 2" xfId="256" builtinId="53" customBuiltin="true"/>
    <cellStyle name="Обычный 2 2 10" xfId="257" builtinId="53" customBuiltin="true"/>
    <cellStyle name="Обычный 2 2 11" xfId="258" builtinId="53" customBuiltin="true"/>
    <cellStyle name="Обычный 2 2 12" xfId="259" builtinId="53" customBuiltin="true"/>
    <cellStyle name="Обычный 2 2 13" xfId="260" builtinId="53" customBuiltin="true"/>
    <cellStyle name="Обычный 2 2 15" xfId="261" builtinId="53" customBuiltin="true"/>
    <cellStyle name="Обычный 2 2 16" xfId="262" builtinId="53" customBuiltin="true"/>
    <cellStyle name="Обычный 2 2 17" xfId="263" builtinId="53" customBuiltin="true"/>
    <cellStyle name="Обычный 2 2 18" xfId="264" builtinId="53" customBuiltin="true"/>
    <cellStyle name="Обычный 2 2 19" xfId="265" builtinId="53" customBuiltin="true"/>
    <cellStyle name="Обычный 2 2 20" xfId="266" builtinId="53" customBuiltin="true"/>
    <cellStyle name="Обычный 2 2 21" xfId="267" builtinId="53" customBuiltin="true"/>
    <cellStyle name="Обычный 2 2 22" xfId="268" builtinId="53" customBuiltin="true"/>
    <cellStyle name="Обычный 2 2 23" xfId="269" builtinId="53" customBuiltin="true"/>
    <cellStyle name="Обычный 2 2 24" xfId="270" builtinId="53" customBuiltin="true"/>
    <cellStyle name="Обычный 2 2 25" xfId="271" builtinId="53" customBuiltin="true"/>
    <cellStyle name="Обычный 2 2 26" xfId="272" builtinId="53" customBuiltin="true"/>
    <cellStyle name="Обычный 2 2 27" xfId="273" builtinId="53" customBuiltin="true"/>
    <cellStyle name="Обычный 2 2 28" xfId="274" builtinId="53" customBuiltin="true"/>
    <cellStyle name="Обычный 2 2 29" xfId="275" builtinId="53" customBuiltin="true"/>
    <cellStyle name="Обычный 2 2 30" xfId="276" builtinId="53" customBuiltin="true"/>
    <cellStyle name="Обычный 2 2 31" xfId="277" builtinId="53" customBuiltin="true"/>
    <cellStyle name="Обычный 2 2 32" xfId="278" builtinId="53" customBuiltin="true"/>
    <cellStyle name="Обычный 2 2 33" xfId="279" builtinId="53" customBuiltin="true"/>
    <cellStyle name="Обычный 2 2 34" xfId="280" builtinId="53" customBuiltin="true"/>
    <cellStyle name="Обычный 2 2 35" xfId="281" builtinId="53" customBuiltin="true"/>
    <cellStyle name="Обычный 2 2 36" xfId="282" builtinId="53" customBuiltin="true"/>
    <cellStyle name="Обычный 2 2 37" xfId="283" builtinId="53" customBuiltin="true"/>
    <cellStyle name="Обычный 2 2 38" xfId="284" builtinId="53" customBuiltin="true"/>
    <cellStyle name="Обычный 2 2 39" xfId="285" builtinId="53" customBuiltin="true"/>
    <cellStyle name="Обычный 2 2 40" xfId="286" builtinId="53" customBuiltin="true"/>
    <cellStyle name="Обычный 2 2 41" xfId="287" builtinId="53" customBuiltin="true"/>
    <cellStyle name="Обычный 2 2 42" xfId="288" builtinId="53" customBuiltin="true"/>
    <cellStyle name="Обычный 2 2 43" xfId="289" builtinId="53" customBuiltin="true"/>
    <cellStyle name="Обычный 2 2 44" xfId="290" builtinId="53" customBuiltin="true"/>
    <cellStyle name="Обычный 2 2 45" xfId="291" builtinId="53" customBuiltin="true"/>
    <cellStyle name="Обычный 2 2 46" xfId="292" builtinId="53" customBuiltin="true"/>
    <cellStyle name="Обычный 2 2 47" xfId="293" builtinId="53" customBuiltin="true"/>
    <cellStyle name="Обычный 2 2 48" xfId="294" builtinId="53" customBuiltin="true"/>
    <cellStyle name="Обычный 2 2 49" xfId="295" builtinId="53" customBuiltin="true"/>
    <cellStyle name="Обычный 2 2 5" xfId="296" builtinId="53" customBuiltin="true"/>
    <cellStyle name="Обычный 2 2 50" xfId="297" builtinId="53" customBuiltin="true"/>
    <cellStyle name="Обычный 2 2 51" xfId="298" builtinId="53" customBuiltin="true"/>
    <cellStyle name="Обычный 2 2 52" xfId="299" builtinId="53" customBuiltin="true"/>
    <cellStyle name="Обычный 2 2 53" xfId="300" builtinId="53" customBuiltin="true"/>
    <cellStyle name="Обычный 2 2 55" xfId="301" builtinId="53" customBuiltin="true"/>
    <cellStyle name="Обычный 2 2 56" xfId="302" builtinId="53" customBuiltin="true"/>
    <cellStyle name="Обычный 2 2 57" xfId="303" builtinId="53" customBuiltin="true"/>
    <cellStyle name="Обычный 2 2 58" xfId="304" builtinId="53" customBuiltin="true"/>
    <cellStyle name="Обычный 2 2 6" xfId="305" builtinId="53" customBuiltin="true"/>
    <cellStyle name="Обычный 2 2 60" xfId="306" builtinId="53" customBuiltin="true"/>
    <cellStyle name="Обычный 2 2 61" xfId="307" builtinId="53" customBuiltin="true"/>
    <cellStyle name="Обычный 2 2 62" xfId="308" builtinId="53" customBuiltin="true"/>
    <cellStyle name="Обычный 2 2 7" xfId="309" builtinId="53" customBuiltin="true"/>
    <cellStyle name="Обычный 2 2 8" xfId="310" builtinId="53" customBuiltin="true"/>
    <cellStyle name="Обычный 2 2 9" xfId="311" builtinId="53" customBuiltin="true"/>
    <cellStyle name="Обычный 2 3" xfId="312" builtinId="53" customBuiltin="true"/>
    <cellStyle name="Обычный 20" xfId="313" builtinId="53" customBuiltin="true"/>
    <cellStyle name="Обычный 21" xfId="314" builtinId="53" customBuiltin="true"/>
    <cellStyle name="Обычный 22" xfId="315" builtinId="53" customBuiltin="true"/>
    <cellStyle name="Обычный 23" xfId="316" builtinId="53" customBuiltin="true"/>
    <cellStyle name="Обычный 24" xfId="317" builtinId="53" customBuiltin="true"/>
    <cellStyle name="Обычный 25" xfId="318" builtinId="53" customBuiltin="true"/>
    <cellStyle name="Обычный 26" xfId="319" builtinId="53" customBuiltin="true"/>
    <cellStyle name="Обычный 27" xfId="320" builtinId="53" customBuiltin="true"/>
    <cellStyle name="Обычный 28" xfId="321" builtinId="53" customBuiltin="true"/>
    <cellStyle name="Обычный 29" xfId="322" builtinId="53" customBuiltin="true"/>
    <cellStyle name="Обычный 3" xfId="323" builtinId="53" customBuiltin="true"/>
    <cellStyle name="Обычный 30" xfId="324" builtinId="53" customBuiltin="true"/>
    <cellStyle name="Обычный 31" xfId="325" builtinId="53" customBuiltin="true"/>
    <cellStyle name="Обычный 32" xfId="326" builtinId="53" customBuiltin="true"/>
    <cellStyle name="Обычный 33" xfId="327" builtinId="53" customBuiltin="true"/>
    <cellStyle name="Обычный 34" xfId="328" builtinId="53" customBuiltin="true"/>
    <cellStyle name="Обычный 35" xfId="329" builtinId="53" customBuiltin="true"/>
    <cellStyle name="Обычный 36" xfId="330" builtinId="53" customBuiltin="true"/>
    <cellStyle name="Обычный 37" xfId="331" builtinId="53" customBuiltin="true"/>
    <cellStyle name="Обычный 38" xfId="332" builtinId="53" customBuiltin="true"/>
    <cellStyle name="Обычный 39" xfId="333" builtinId="53" customBuiltin="true"/>
    <cellStyle name="Обычный 4" xfId="334" builtinId="53" customBuiltin="true"/>
    <cellStyle name="Обычный 4 2" xfId="335" builtinId="53" customBuiltin="true"/>
    <cellStyle name="Обычный 40" xfId="336" builtinId="53" customBuiltin="true"/>
    <cellStyle name="Обычный 41" xfId="337" builtinId="53" customBuiltin="true"/>
    <cellStyle name="Обычный 42" xfId="338" builtinId="53" customBuiltin="true"/>
    <cellStyle name="Обычный 43" xfId="339" builtinId="53" customBuiltin="true"/>
    <cellStyle name="Обычный 44" xfId="340" builtinId="53" customBuiltin="true"/>
    <cellStyle name="Обычный 45" xfId="341" builtinId="53" customBuiltin="true"/>
    <cellStyle name="Обычный 46" xfId="342" builtinId="53" customBuiltin="true"/>
    <cellStyle name="Обычный 47" xfId="343" builtinId="53" customBuiltin="true"/>
    <cellStyle name="Обычный 48" xfId="344" builtinId="53" customBuiltin="true"/>
    <cellStyle name="Обычный 49" xfId="345" builtinId="53" customBuiltin="true"/>
    <cellStyle name="Обычный 5" xfId="346" builtinId="53" customBuiltin="true"/>
    <cellStyle name="Обычный 5 2" xfId="347" builtinId="53" customBuiltin="true"/>
    <cellStyle name="Обычный 50" xfId="348" builtinId="53" customBuiltin="true"/>
    <cellStyle name="Обычный 51" xfId="349" builtinId="53" customBuiltin="true"/>
    <cellStyle name="Обычный 52" xfId="350" builtinId="53" customBuiltin="true"/>
    <cellStyle name="Обычный 53" xfId="351" builtinId="53" customBuiltin="true"/>
    <cellStyle name="Обычный 54" xfId="352" builtinId="53" customBuiltin="true"/>
    <cellStyle name="Обычный 55" xfId="353" builtinId="53" customBuiltin="true"/>
    <cellStyle name="Обычный 56" xfId="354" builtinId="53" customBuiltin="true"/>
    <cellStyle name="Обычный 6" xfId="355" builtinId="53" customBuiltin="true"/>
    <cellStyle name="Обычный 7" xfId="356" builtinId="53" customBuiltin="true"/>
    <cellStyle name="Обычный 7 2" xfId="357" builtinId="53" customBuiltin="true"/>
    <cellStyle name="Обычный 8" xfId="358" builtinId="53" customBuiltin="true"/>
    <cellStyle name="Обычный 9" xfId="359" builtinId="53" customBuiltin="true"/>
    <cellStyle name="Обычный_З_15_Приложение 16 - Источники дефицита" xfId="360" builtinId="53" customBuiltin="true"/>
    <cellStyle name="Обычный_З_16_Приложение 17 - Программа гос заимствований" xfId="361" builtinId="53" customBuiltin="true"/>
    <cellStyle name="Стиль 1" xfId="362" builtinId="53" customBuiltin="true"/>
    <cellStyle name="Финансовый 2" xfId="363" builtinId="53" customBuiltin="true"/>
    <cellStyle name="Финансовый 3" xfId="364" builtinId="53" customBuiltin="true"/>
  </cellStyles>
  <dxfs count="37">
    <dxf>
      <fill>
        <patternFill>
          <bgColor rgb="FFFFFFFF"/>
        </patternFill>
      </fill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</dxfs>
  <colors>
    <indexedColors>
      <rgbColor rgb="FF000000"/>
      <rgbColor rgb="FFFFFFFF"/>
      <rgbColor rgb="FFFF0000"/>
      <rgbColor rgb="FFD7E4BD"/>
      <rgbColor rgb="FF0000FF"/>
      <rgbColor rgb="FFFFFF00"/>
      <rgbColor rgb="FFFDEADA"/>
      <rgbColor rgb="FFB7DEE8"/>
      <rgbColor rgb="FF9C0006"/>
      <rgbColor rgb="FF006100"/>
      <rgbColor rgb="FF000080"/>
      <rgbColor rgb="FF9C6500"/>
      <rgbColor rgb="FFF2F2F2"/>
      <rgbColor rgb="FFCCCCCC"/>
      <rgbColor rgb="FFCCC1DA"/>
      <rgbColor rgb="FF7F7F7F"/>
      <rgbColor rgb="FF95B3D7"/>
      <rgbColor rgb="FFC0504D"/>
      <rgbColor rgb="FFFFFFCC"/>
      <rgbColor rgb="FFDBEEF4"/>
      <rgbColor rgb="FF660066"/>
      <rgbColor rgb="FFF79646"/>
      <rgbColor rgb="FFF2DCDB"/>
      <rgbColor rgb="FFB9CDE5"/>
      <rgbColor rgb="FF000080"/>
      <rgbColor rgb="FFEBF1DE"/>
      <rgbColor rgb="FFFCD5B5"/>
      <rgbColor rgb="FFC3D69B"/>
      <rgbColor rgb="FF800080"/>
      <rgbColor rgb="FF800000"/>
      <rgbColor rgb="FFE6E0EC"/>
      <rgbColor rgb="FF0000FF"/>
      <rgbColor rgb="FFA7C0DE"/>
      <rgbColor rgb="FFDCE6F2"/>
      <rgbColor rgb="FFC6EFCE"/>
      <rgbColor rgb="FFFFEB9C"/>
      <rgbColor rgb="FF93CDDD"/>
      <rgbColor rgb="FFD99694"/>
      <rgbColor rgb="FFB3A2C7"/>
      <rgbColor rgb="FFFFCC99"/>
      <rgbColor rgb="FF4F81BD"/>
      <rgbColor rgb="FF4BACC6"/>
      <rgbColor rgb="FF9BBB59"/>
      <rgbColor rgb="FFFAC090"/>
      <rgbColor rgb="FFFF8001"/>
      <rgbColor rgb="FFFA7D00"/>
      <rgbColor rgb="FF8064A2"/>
      <rgbColor rgb="FFA5A5A5"/>
      <rgbColor rgb="FF1F497D"/>
      <rgbColor rgb="FFB2B2B2"/>
      <rgbColor rgb="FF003300"/>
      <rgbColor rgb="FF3F3F3F"/>
      <rgbColor rgb="FFFFC7CE"/>
      <rgbColor rgb="FFE6B9B8"/>
      <rgbColor rgb="FF3F3F76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9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4" activeCellId="0" sqref="A4"/>
    </sheetView>
  </sheetViews>
  <sheetFormatPr defaultRowHeight="12.75"/>
  <cols>
    <col collapsed="false" hidden="false" max="1" min="1" style="1" width="97.7159090909091"/>
    <col collapsed="false" hidden="false" max="2" min="2" style="1" width="34.125"/>
    <col collapsed="false" hidden="false" max="3" min="3" style="1" width="24.2045454545455"/>
    <col collapsed="false" hidden="false" max="4" min="4" style="1" width="25.5568181818182"/>
    <col collapsed="false" hidden="false" max="1025" min="5" style="1" width="10.2215909090909"/>
  </cols>
  <sheetData>
    <row r="1" customFormat="false" ht="38.25" hidden="false" customHeight="true" outlineLevel="0" collapsed="false">
      <c r="A1" s="0"/>
      <c r="B1" s="2" t="s">
        <v>0</v>
      </c>
      <c r="C1" s="2"/>
      <c r="D1" s="3"/>
      <c r="E1" s="4"/>
      <c r="F1" s="5"/>
      <c r="G1" s="0"/>
      <c r="H1" s="0"/>
      <c r="I1" s="4"/>
    </row>
    <row r="2" customFormat="false" ht="124.5" hidden="false" customHeight="true" outlineLevel="0" collapsed="false">
      <c r="A2" s="0"/>
      <c r="B2" s="6" t="s">
        <v>1</v>
      </c>
      <c r="C2" s="6"/>
      <c r="D2" s="7"/>
      <c r="E2" s="0"/>
      <c r="F2" s="8"/>
      <c r="G2" s="0"/>
      <c r="H2" s="0"/>
      <c r="I2" s="0"/>
    </row>
    <row r="3" customFormat="false" ht="189" hidden="false" customHeight="true" outlineLevel="0" collapsed="false">
      <c r="A3" s="9" t="s">
        <v>2</v>
      </c>
      <c r="B3" s="9"/>
      <c r="C3" s="9"/>
      <c r="D3" s="10"/>
      <c r="E3" s="11"/>
      <c r="F3" s="11"/>
      <c r="G3" s="11"/>
      <c r="H3" s="11"/>
      <c r="I3" s="11"/>
    </row>
    <row r="4" customFormat="false" ht="15.75" hidden="false" customHeight="false" outlineLevel="0" collapsed="false">
      <c r="A4" s="12"/>
      <c r="B4" s="13"/>
      <c r="C4" s="13"/>
      <c r="D4" s="0"/>
    </row>
    <row r="5" customFormat="false" ht="18.6" hidden="false" customHeight="true" outlineLevel="0" collapsed="false">
      <c r="A5" s="14" t="s">
        <v>3</v>
      </c>
      <c r="B5" s="14" t="s">
        <v>4</v>
      </c>
      <c r="C5" s="15"/>
      <c r="D5" s="0"/>
    </row>
    <row r="6" customFormat="false" ht="54.75" hidden="false" customHeight="true" outlineLevel="0" collapsed="false">
      <c r="A6" s="14"/>
      <c r="B6" s="14" t="s">
        <v>5</v>
      </c>
      <c r="C6" s="16"/>
    </row>
    <row r="7" customFormat="false" ht="16.15" hidden="false" customHeight="true" outlineLevel="0" collapsed="false">
      <c r="A7" s="17" t="n">
        <v>1</v>
      </c>
      <c r="B7" s="17" t="n">
        <v>3</v>
      </c>
      <c r="C7" s="16"/>
    </row>
    <row r="8" customFormat="false" ht="21" hidden="false" customHeight="true" outlineLevel="0" collapsed="false">
      <c r="A8" s="18" t="s">
        <v>6</v>
      </c>
      <c r="B8" s="19"/>
      <c r="C8" s="16"/>
    </row>
    <row r="9" customFormat="false" ht="37.9" hidden="false" customHeight="true" outlineLevel="0" collapsed="false">
      <c r="A9" s="20" t="s">
        <v>7</v>
      </c>
      <c r="B9" s="19"/>
      <c r="C9" s="16"/>
    </row>
    <row r="10" customFormat="false" ht="39" hidden="false" customHeight="true" outlineLevel="0" collapsed="false">
      <c r="A10" s="21" t="s">
        <v>8</v>
      </c>
      <c r="B10" s="19" t="n">
        <v>100</v>
      </c>
      <c r="C10" s="16"/>
    </row>
    <row r="11" customFormat="false" ht="15.75" hidden="false" customHeight="false" outlineLevel="0" collapsed="false">
      <c r="A11" s="21" t="s">
        <v>9</v>
      </c>
      <c r="B11" s="19" t="n">
        <v>0</v>
      </c>
      <c r="C11" s="16"/>
    </row>
    <row r="12" customFormat="false" ht="47.25" hidden="false" customHeight="false" outlineLevel="0" collapsed="false">
      <c r="A12" s="21" t="s">
        <v>10</v>
      </c>
      <c r="B12" s="19" t="n">
        <v>0</v>
      </c>
      <c r="C12" s="16"/>
    </row>
    <row r="13" customFormat="false" ht="21" hidden="false" customHeight="true" outlineLevel="0" collapsed="false">
      <c r="A13" s="21" t="s">
        <v>11</v>
      </c>
      <c r="B13" s="19" t="n">
        <v>0</v>
      </c>
      <c r="C13" s="16"/>
    </row>
    <row r="14" customFormat="false" ht="47.25" hidden="false" customHeight="false" outlineLevel="0" collapsed="false">
      <c r="A14" s="21" t="s">
        <v>12</v>
      </c>
      <c r="B14" s="19" t="n">
        <v>0</v>
      </c>
      <c r="C14" s="16"/>
    </row>
    <row r="15" customFormat="false" ht="15.75" hidden="false" customHeight="false" outlineLevel="0" collapsed="false">
      <c r="A15" s="21" t="s">
        <v>13</v>
      </c>
      <c r="B15" s="19" t="n">
        <v>0</v>
      </c>
      <c r="C15" s="16"/>
    </row>
    <row r="16" customFormat="false" ht="15.75" hidden="false" customHeight="false" outlineLevel="0" collapsed="false">
      <c r="A16" s="21" t="s">
        <v>14</v>
      </c>
      <c r="B16" s="19" t="n">
        <v>0</v>
      </c>
      <c r="C16" s="16"/>
    </row>
    <row r="17" customFormat="false" ht="31.5" hidden="false" customHeight="false" outlineLevel="0" collapsed="false">
      <c r="A17" s="20" t="s">
        <v>15</v>
      </c>
      <c r="B17" s="22"/>
    </row>
    <row r="18" customFormat="false" ht="31.5" hidden="false" customHeight="false" outlineLevel="0" collapsed="false">
      <c r="A18" s="21" t="s">
        <v>16</v>
      </c>
      <c r="B18" s="19" t="n">
        <v>0</v>
      </c>
    </row>
    <row r="19" customFormat="false" ht="33" hidden="false" customHeight="true" outlineLevel="0" collapsed="false">
      <c r="A19" s="21" t="s">
        <v>17</v>
      </c>
      <c r="B19" s="19" t="n">
        <v>100</v>
      </c>
    </row>
    <row r="20" customFormat="false" ht="31.5" hidden="false" customHeight="false" outlineLevel="0" collapsed="false">
      <c r="A20" s="21" t="s">
        <v>18</v>
      </c>
      <c r="B20" s="19" t="n">
        <v>0</v>
      </c>
    </row>
    <row r="21" customFormat="false" ht="15.75" hidden="false" customHeight="false" outlineLevel="0" collapsed="false">
      <c r="A21" s="21" t="s">
        <v>19</v>
      </c>
      <c r="B21" s="19" t="n">
        <v>100</v>
      </c>
    </row>
    <row r="22" customFormat="false" ht="15.75" hidden="false" customHeight="false" outlineLevel="0" collapsed="false">
      <c r="A22" s="20" t="s">
        <v>20</v>
      </c>
      <c r="B22" s="22"/>
    </row>
    <row r="23" customFormat="false" ht="47.25" hidden="false" customHeight="false" outlineLevel="0" collapsed="false">
      <c r="A23" s="21" t="s">
        <v>21</v>
      </c>
      <c r="B23" s="19" t="n">
        <v>0</v>
      </c>
    </row>
    <row r="24" customFormat="false" ht="31.5" hidden="false" customHeight="false" outlineLevel="0" collapsed="false">
      <c r="A24" s="21" t="s">
        <v>22</v>
      </c>
      <c r="B24" s="19" t="n">
        <v>100</v>
      </c>
    </row>
    <row r="25" customFormat="false" ht="15.75" hidden="false" customHeight="false" outlineLevel="0" collapsed="false">
      <c r="A25" s="20" t="s">
        <v>23</v>
      </c>
      <c r="B25" s="22"/>
    </row>
    <row r="26" customFormat="false" ht="51.6" hidden="false" customHeight="true" outlineLevel="0" collapsed="false">
      <c r="A26" s="21" t="s">
        <v>24</v>
      </c>
      <c r="B26" s="19" t="n">
        <v>0</v>
      </c>
    </row>
    <row r="27" customFormat="false" ht="51" hidden="false" customHeight="true" outlineLevel="0" collapsed="false">
      <c r="A27" s="21" t="s">
        <v>25</v>
      </c>
      <c r="B27" s="19" t="n">
        <v>100</v>
      </c>
    </row>
    <row r="28" customFormat="false" ht="55.15" hidden="false" customHeight="true" outlineLevel="0" collapsed="false">
      <c r="A28" s="21" t="s">
        <v>26</v>
      </c>
      <c r="B28" s="19" t="n">
        <v>0</v>
      </c>
    </row>
    <row r="29" customFormat="false" ht="55.9" hidden="false" customHeight="true" outlineLevel="0" collapsed="false">
      <c r="A29" s="21" t="s">
        <v>27</v>
      </c>
      <c r="B29" s="19" t="n">
        <v>100</v>
      </c>
    </row>
    <row r="30" customFormat="false" ht="51.6" hidden="false" customHeight="true" outlineLevel="0" collapsed="false">
      <c r="A30" s="21" t="s">
        <v>28</v>
      </c>
      <c r="B30" s="19" t="n">
        <v>0</v>
      </c>
    </row>
    <row r="31" customFormat="false" ht="50.45" hidden="false" customHeight="true" outlineLevel="0" collapsed="false">
      <c r="A31" s="21" t="s">
        <v>29</v>
      </c>
      <c r="B31" s="19" t="n">
        <v>100</v>
      </c>
    </row>
    <row r="32" customFormat="false" ht="36.6" hidden="false" customHeight="true" outlineLevel="0" collapsed="false">
      <c r="A32" s="21" t="s">
        <v>30</v>
      </c>
      <c r="B32" s="19" t="n">
        <v>0</v>
      </c>
    </row>
    <row r="33" customFormat="false" ht="33" hidden="false" customHeight="true" outlineLevel="0" collapsed="false">
      <c r="A33" s="21" t="s">
        <v>31</v>
      </c>
      <c r="B33" s="19" t="n">
        <v>100</v>
      </c>
    </row>
    <row r="34" customFormat="false" ht="15.75" hidden="false" customHeight="false" outlineLevel="0" collapsed="false">
      <c r="A34" s="20" t="s">
        <v>32</v>
      </c>
      <c r="B34" s="22"/>
    </row>
    <row r="35" customFormat="false" ht="18.6" hidden="false" customHeight="true" outlineLevel="0" collapsed="false">
      <c r="A35" s="21" t="s">
        <v>33</v>
      </c>
      <c r="B35" s="19" t="n">
        <v>0</v>
      </c>
    </row>
    <row r="36" customFormat="false" ht="18.6" hidden="false" customHeight="true" outlineLevel="0" collapsed="false">
      <c r="A36" s="21" t="s">
        <v>34</v>
      </c>
      <c r="B36" s="19" t="n">
        <v>100</v>
      </c>
    </row>
    <row r="37" customFormat="false" ht="19.9" hidden="false" customHeight="true" outlineLevel="0" collapsed="false">
      <c r="A37" s="21" t="s">
        <v>35</v>
      </c>
      <c r="B37" s="19" t="n">
        <v>0</v>
      </c>
    </row>
    <row r="38" customFormat="false" ht="20.45" hidden="false" customHeight="true" outlineLevel="0" collapsed="false">
      <c r="A38" s="21" t="s">
        <v>36</v>
      </c>
      <c r="B38" s="19" t="n">
        <v>100</v>
      </c>
    </row>
    <row r="39" customFormat="false" ht="15.75" hidden="false" customHeight="false" outlineLevel="0" collapsed="false"/>
  </sheetData>
  <mergeCells count="5">
    <mergeCell ref="B1:C1"/>
    <mergeCell ref="B2:C2"/>
    <mergeCell ref="A3:C3"/>
    <mergeCell ref="B4:C4"/>
    <mergeCell ref="A5:A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6"/>
  <sheetViews>
    <sheetView windowProtection="false" showFormulas="false" showGridLines="true" showRowColHeaders="true" showZeros="true" rightToLeft="false" tabSelected="false" showOutlineSymbols="true" defaultGridColor="true" view="pageBreakPreview" topLeftCell="A7" colorId="64" zoomScale="100" zoomScaleNormal="100" zoomScalePageLayoutView="100" workbookViewId="0">
      <selection pane="topLeft" activeCell="C13" activeCellId="0" sqref="C13"/>
    </sheetView>
  </sheetViews>
  <sheetFormatPr defaultRowHeight="12.75"/>
  <cols>
    <col collapsed="false" hidden="false" max="1" min="1" style="23" width="26.6079545454545"/>
    <col collapsed="false" hidden="false" max="2" min="2" style="24" width="67.6477272727273"/>
    <col collapsed="false" hidden="false" max="3" min="3" style="24" width="18.3409090909091"/>
    <col collapsed="false" hidden="false" max="4" min="4" style="24" width="17.5909090909091"/>
    <col collapsed="false" hidden="false" max="5" min="5" style="24" width="18.0397727272727"/>
    <col collapsed="false" hidden="false" max="6" min="6" style="24" width="15.1818181818182"/>
    <col collapsed="false" hidden="false" max="7" min="7" style="24" width="18.6420454545455"/>
    <col collapsed="false" hidden="false" max="8" min="8" style="24" width="15.1818181818182"/>
    <col collapsed="false" hidden="false" max="9" min="9" style="24" width="13.6818181818182"/>
    <col collapsed="false" hidden="false" max="1025" min="10" style="24" width="10.2215909090909"/>
  </cols>
  <sheetData>
    <row r="1" customFormat="false" ht="15" hidden="false" customHeight="true" outlineLevel="0" collapsed="false">
      <c r="A1" s="0"/>
      <c r="B1" s="25"/>
      <c r="C1" s="26" t="s">
        <v>37</v>
      </c>
      <c r="D1" s="26"/>
      <c r="E1" s="26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5" hidden="false" customHeight="false" outlineLevel="0" collapsed="false">
      <c r="A2" s="0"/>
      <c r="B2" s="25"/>
      <c r="C2" s="26"/>
      <c r="D2" s="26"/>
      <c r="E2" s="26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5" hidden="false" customHeight="false" outlineLevel="0" collapsed="false">
      <c r="A3" s="0"/>
      <c r="B3" s="25"/>
      <c r="C3" s="26"/>
      <c r="D3" s="26"/>
      <c r="E3" s="26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33.75" hidden="false" customHeight="true" outlineLevel="0" collapsed="false">
      <c r="A4" s="0"/>
      <c r="B4" s="25"/>
      <c r="C4" s="26"/>
      <c r="D4" s="26"/>
      <c r="E4" s="26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27.75" hidden="false" customHeight="true" outlineLevel="0" collapsed="false">
      <c r="A5" s="0"/>
      <c r="B5" s="0"/>
      <c r="C5" s="26"/>
      <c r="D5" s="26"/>
      <c r="E5" s="26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63" hidden="false" customHeight="true" outlineLevel="0" collapsed="false">
      <c r="A6" s="27" t="s">
        <v>38</v>
      </c>
      <c r="B6" s="27"/>
      <c r="C6" s="27"/>
      <c r="D6" s="27"/>
      <c r="E6" s="27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2.75" hidden="false" customHeight="false" outlineLevel="0" collapsed="false">
      <c r="A7" s="28"/>
      <c r="B7" s="29"/>
      <c r="C7" s="29"/>
      <c r="D7" s="29"/>
      <c r="E7" s="30" t="s">
        <v>39</v>
      </c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35" customFormat="true" ht="12.75" hidden="false" customHeight="false" outlineLevel="0" collapsed="false">
      <c r="A8" s="31" t="s">
        <v>40</v>
      </c>
      <c r="B8" s="31" t="s">
        <v>41</v>
      </c>
      <c r="C8" s="32" t="s">
        <v>42</v>
      </c>
      <c r="D8" s="32"/>
      <c r="E8" s="32"/>
      <c r="F8" s="33"/>
      <c r="G8" s="34"/>
    </row>
    <row r="9" customFormat="false" ht="16.5" hidden="false" customHeight="true" outlineLevel="0" collapsed="false">
      <c r="A9" s="31"/>
      <c r="B9" s="31"/>
      <c r="C9" s="32" t="s">
        <v>43</v>
      </c>
      <c r="D9" s="32" t="s">
        <v>44</v>
      </c>
      <c r="E9" s="32" t="s">
        <v>45</v>
      </c>
      <c r="F9" s="33"/>
      <c r="G9" s="34"/>
      <c r="H9" s="33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37" customFormat="true" ht="12.75" hidden="false" customHeight="false" outlineLevel="0" collapsed="false">
      <c r="A10" s="36" t="n">
        <v>1</v>
      </c>
      <c r="B10" s="36" t="n">
        <v>2</v>
      </c>
      <c r="C10" s="36" t="s">
        <v>46</v>
      </c>
      <c r="D10" s="36" t="s">
        <v>47</v>
      </c>
      <c r="E10" s="36" t="s">
        <v>48</v>
      </c>
      <c r="F10" s="33"/>
      <c r="G10" s="34"/>
    </row>
    <row r="11" s="43" customFormat="true" ht="15.75" hidden="false" customHeight="false" outlineLevel="0" collapsed="false">
      <c r="A11" s="38" t="s">
        <v>49</v>
      </c>
      <c r="B11" s="39" t="s">
        <v>50</v>
      </c>
      <c r="C11" s="40" t="n">
        <f aca="false">C13+C25+C30+C23</f>
        <v>1085.2</v>
      </c>
      <c r="D11" s="40" t="n">
        <f aca="false">D13+D25+D30</f>
        <v>314.5</v>
      </c>
      <c r="E11" s="40" t="n">
        <f aca="false">E13+E25+E30</f>
        <v>317.7</v>
      </c>
      <c r="F11" s="41"/>
      <c r="G11" s="42"/>
    </row>
    <row r="12" customFormat="false" ht="30" hidden="false" customHeight="false" outlineLevel="0" collapsed="false">
      <c r="A12" s="44" t="s">
        <v>51</v>
      </c>
      <c r="B12" s="45" t="s">
        <v>52</v>
      </c>
      <c r="C12" s="46" t="n">
        <f aca="false">C25+C30+C23+C13</f>
        <v>1085.2</v>
      </c>
      <c r="D12" s="46" t="n">
        <f aca="false">D25+D30</f>
        <v>314.5</v>
      </c>
      <c r="E12" s="46" t="n">
        <f aca="false">E25+E30</f>
        <v>317.7</v>
      </c>
      <c r="F12" s="41"/>
      <c r="G12" s="42"/>
    </row>
    <row r="13" customFormat="false" ht="28.5" hidden="false" customHeight="false" outlineLevel="0" collapsed="false">
      <c r="A13" s="47" t="s">
        <v>53</v>
      </c>
      <c r="B13" s="48" t="s">
        <v>54</v>
      </c>
      <c r="C13" s="46" t="n">
        <f aca="false">C14+C16</f>
        <v>423</v>
      </c>
      <c r="D13" s="46" t="n">
        <f aca="false">D14+D16</f>
        <v>0</v>
      </c>
      <c r="E13" s="46" t="n">
        <f aca="false">E14+E16</f>
        <v>0</v>
      </c>
      <c r="F13" s="41"/>
      <c r="G13" s="42"/>
    </row>
    <row r="14" customFormat="false" ht="15.75" hidden="false" customHeight="false" outlineLevel="0" collapsed="false">
      <c r="A14" s="49" t="s">
        <v>55</v>
      </c>
      <c r="B14" s="50" t="s">
        <v>56</v>
      </c>
      <c r="C14" s="51" t="n">
        <f aca="false">C15</f>
        <v>0</v>
      </c>
      <c r="D14" s="51" t="n">
        <f aca="false">D15</f>
        <v>0</v>
      </c>
      <c r="E14" s="51" t="n">
        <f aca="false">E15</f>
        <v>0</v>
      </c>
      <c r="F14" s="41"/>
      <c r="G14" s="42"/>
    </row>
    <row r="15" customFormat="false" ht="45" hidden="false" customHeight="false" outlineLevel="0" collapsed="false">
      <c r="A15" s="52" t="s">
        <v>57</v>
      </c>
      <c r="B15" s="53" t="s">
        <v>58</v>
      </c>
      <c r="C15" s="51"/>
      <c r="D15" s="51"/>
      <c r="E15" s="51"/>
      <c r="F15" s="41"/>
      <c r="G15" s="42"/>
    </row>
    <row r="16" customFormat="false" ht="30" hidden="false" customHeight="false" outlineLevel="0" collapsed="false">
      <c r="A16" s="49" t="s">
        <v>59</v>
      </c>
      <c r="B16" s="50" t="s">
        <v>60</v>
      </c>
      <c r="C16" s="51" t="n">
        <f aca="false">C17</f>
        <v>423</v>
      </c>
      <c r="D16" s="51" t="n">
        <f aca="false">D17</f>
        <v>0</v>
      </c>
      <c r="E16" s="51" t="n">
        <f aca="false">E17</f>
        <v>0</v>
      </c>
      <c r="F16" s="41"/>
      <c r="G16" s="42"/>
    </row>
    <row r="17" customFormat="false" ht="30" hidden="false" customHeight="false" outlineLevel="0" collapsed="false">
      <c r="A17" s="52" t="s">
        <v>61</v>
      </c>
      <c r="B17" s="53" t="s">
        <v>62</v>
      </c>
      <c r="C17" s="51" t="n">
        <v>423</v>
      </c>
      <c r="D17" s="51"/>
      <c r="E17" s="51"/>
      <c r="F17" s="41"/>
      <c r="G17" s="42"/>
    </row>
    <row r="18" customFormat="false" ht="30" hidden="false" customHeight="false" outlineLevel="0" collapsed="false">
      <c r="A18" s="54" t="s">
        <v>63</v>
      </c>
      <c r="B18" s="55" t="s">
        <v>64</v>
      </c>
      <c r="C18" s="51" t="n">
        <f aca="false">C19+C21+C23</f>
        <v>350.7</v>
      </c>
      <c r="D18" s="51" t="n">
        <f aca="false">D19+D21+D23</f>
        <v>0</v>
      </c>
      <c r="E18" s="51" t="n">
        <f aca="false">E19+E21+E23</f>
        <v>0</v>
      </c>
      <c r="F18" s="41"/>
      <c r="G18" s="42"/>
    </row>
    <row r="19" customFormat="false" ht="30" hidden="false" customHeight="false" outlineLevel="0" collapsed="false">
      <c r="A19" s="49" t="s">
        <v>65</v>
      </c>
      <c r="B19" s="50" t="s">
        <v>66</v>
      </c>
      <c r="C19" s="51" t="n">
        <f aca="false">C20</f>
        <v>0</v>
      </c>
      <c r="D19" s="51" t="n">
        <f aca="false">D20</f>
        <v>0</v>
      </c>
      <c r="E19" s="51" t="n">
        <f aca="false">E20</f>
        <v>0</v>
      </c>
      <c r="F19" s="41"/>
      <c r="G19" s="42"/>
    </row>
    <row r="20" customFormat="false" ht="30" hidden="false" customHeight="false" outlineLevel="0" collapsed="false">
      <c r="A20" s="52" t="s">
        <v>67</v>
      </c>
      <c r="B20" s="53" t="s">
        <v>66</v>
      </c>
      <c r="C20" s="51"/>
      <c r="D20" s="51"/>
      <c r="E20" s="51"/>
      <c r="F20" s="41"/>
      <c r="G20" s="42"/>
    </row>
    <row r="21" customFormat="false" ht="30" hidden="false" customHeight="false" outlineLevel="0" collapsed="false">
      <c r="A21" s="49" t="s">
        <v>68</v>
      </c>
      <c r="B21" s="50" t="s">
        <v>69</v>
      </c>
      <c r="C21" s="51" t="n">
        <f aca="false">C22</f>
        <v>0</v>
      </c>
      <c r="D21" s="51" t="n">
        <f aca="false">D22</f>
        <v>0</v>
      </c>
      <c r="E21" s="51" t="n">
        <f aca="false">E22</f>
        <v>0</v>
      </c>
      <c r="F21" s="41"/>
      <c r="G21" s="42"/>
    </row>
    <row r="22" customFormat="false" ht="30" hidden="false" customHeight="false" outlineLevel="0" collapsed="false">
      <c r="A22" s="52" t="s">
        <v>70</v>
      </c>
      <c r="B22" s="53" t="s">
        <v>69</v>
      </c>
      <c r="C22" s="51"/>
      <c r="D22" s="51"/>
      <c r="E22" s="51"/>
      <c r="F22" s="41"/>
      <c r="G22" s="42"/>
    </row>
    <row r="23" customFormat="false" ht="15.75" hidden="false" customHeight="false" outlineLevel="0" collapsed="false">
      <c r="A23" s="49" t="s">
        <v>71</v>
      </c>
      <c r="B23" s="50" t="s">
        <v>72</v>
      </c>
      <c r="C23" s="51" t="n">
        <f aca="false">C24</f>
        <v>350.7</v>
      </c>
      <c r="D23" s="51" t="n">
        <f aca="false">D24</f>
        <v>0</v>
      </c>
      <c r="E23" s="51" t="n">
        <f aca="false">E24</f>
        <v>0</v>
      </c>
      <c r="F23" s="41"/>
      <c r="G23" s="42"/>
    </row>
    <row r="24" customFormat="false" ht="15.75" hidden="false" customHeight="false" outlineLevel="0" collapsed="false">
      <c r="A24" s="52" t="s">
        <v>73</v>
      </c>
      <c r="B24" s="53" t="s">
        <v>74</v>
      </c>
      <c r="C24" s="51" t="n">
        <v>350.7</v>
      </c>
      <c r="D24" s="51"/>
      <c r="E24" s="51"/>
      <c r="F24" s="41"/>
      <c r="G24" s="42"/>
    </row>
    <row r="25" customFormat="false" ht="30" hidden="false" customHeight="false" outlineLevel="0" collapsed="false">
      <c r="A25" s="54" t="s">
        <v>75</v>
      </c>
      <c r="B25" s="55" t="s">
        <v>76</v>
      </c>
      <c r="C25" s="51" t="n">
        <f aca="false">C26+C28</f>
        <v>90</v>
      </c>
      <c r="D25" s="51" t="n">
        <f aca="false">D26+D28</f>
        <v>93</v>
      </c>
      <c r="E25" s="51" t="n">
        <f aca="false">E26+E28</f>
        <v>96.2</v>
      </c>
      <c r="F25" s="41"/>
      <c r="G25" s="42"/>
    </row>
    <row r="26" customFormat="false" ht="45" hidden="false" customHeight="false" outlineLevel="0" collapsed="false">
      <c r="A26" s="49" t="s">
        <v>77</v>
      </c>
      <c r="B26" s="50" t="s">
        <v>78</v>
      </c>
      <c r="C26" s="51" t="n">
        <f aca="false">C27</f>
        <v>0.2</v>
      </c>
      <c r="D26" s="51" t="n">
        <f aca="false">D27</f>
        <v>0.2</v>
      </c>
      <c r="E26" s="51" t="n">
        <f aca="false">E27</f>
        <v>0.2</v>
      </c>
      <c r="F26" s="41"/>
      <c r="G26" s="42"/>
    </row>
    <row r="27" customFormat="false" ht="45" hidden="false" customHeight="false" outlineLevel="0" collapsed="false">
      <c r="A27" s="52" t="s">
        <v>79</v>
      </c>
      <c r="B27" s="53" t="s">
        <v>80</v>
      </c>
      <c r="C27" s="51" t="n">
        <v>0.2</v>
      </c>
      <c r="D27" s="51" t="n">
        <v>0.2</v>
      </c>
      <c r="E27" s="51" t="n">
        <v>0.2</v>
      </c>
      <c r="F27" s="41"/>
      <c r="G27" s="42"/>
    </row>
    <row r="28" customFormat="false" ht="45" hidden="false" customHeight="false" outlineLevel="0" collapsed="false">
      <c r="A28" s="49" t="s">
        <v>81</v>
      </c>
      <c r="B28" s="50" t="s">
        <v>82</v>
      </c>
      <c r="C28" s="51" t="n">
        <f aca="false">C29</f>
        <v>89.8</v>
      </c>
      <c r="D28" s="51" t="n">
        <f aca="false">D29</f>
        <v>92.8</v>
      </c>
      <c r="E28" s="51" t="n">
        <f aca="false">E29</f>
        <v>96</v>
      </c>
      <c r="F28" s="41"/>
      <c r="G28" s="42"/>
    </row>
    <row r="29" customFormat="false" ht="45" hidden="false" customHeight="false" outlineLevel="0" collapsed="false">
      <c r="A29" s="52" t="s">
        <v>83</v>
      </c>
      <c r="B29" s="53" t="s">
        <v>84</v>
      </c>
      <c r="C29" s="51" t="n">
        <v>89.8</v>
      </c>
      <c r="D29" s="51" t="n">
        <v>92.8</v>
      </c>
      <c r="E29" s="51" t="n">
        <v>96</v>
      </c>
      <c r="F29" s="41"/>
      <c r="G29" s="42"/>
    </row>
    <row r="30" customFormat="false" ht="15.75" hidden="false" customHeight="false" outlineLevel="0" collapsed="false">
      <c r="A30" s="56" t="s">
        <v>85</v>
      </c>
      <c r="B30" s="57" t="s">
        <v>86</v>
      </c>
      <c r="C30" s="51" t="n">
        <f aca="false">C31</f>
        <v>221.5</v>
      </c>
      <c r="D30" s="51" t="n">
        <f aca="false">D31</f>
        <v>221.5</v>
      </c>
      <c r="E30" s="51" t="n">
        <f aca="false">E31</f>
        <v>221.5</v>
      </c>
      <c r="F30" s="41"/>
      <c r="G30" s="42"/>
    </row>
    <row r="31" customFormat="false" ht="60" hidden="false" customHeight="true" outlineLevel="0" collapsed="false">
      <c r="A31" s="49" t="s">
        <v>87</v>
      </c>
      <c r="B31" s="50" t="s">
        <v>88</v>
      </c>
      <c r="C31" s="51" t="n">
        <f aca="false">C32</f>
        <v>221.5</v>
      </c>
      <c r="D31" s="51" t="n">
        <f aca="false">D32</f>
        <v>221.5</v>
      </c>
      <c r="E31" s="51" t="n">
        <f aca="false">E32</f>
        <v>221.5</v>
      </c>
      <c r="F31" s="41"/>
      <c r="G31" s="42"/>
    </row>
    <row r="32" customFormat="false" ht="75" hidden="false" customHeight="false" outlineLevel="0" collapsed="false">
      <c r="A32" s="52" t="s">
        <v>89</v>
      </c>
      <c r="B32" s="53" t="s">
        <v>90</v>
      </c>
      <c r="C32" s="51" t="n">
        <v>221.5</v>
      </c>
      <c r="D32" s="51" t="n">
        <v>221.5</v>
      </c>
      <c r="E32" s="51" t="n">
        <v>221.5</v>
      </c>
      <c r="F32" s="41"/>
      <c r="G32" s="42"/>
    </row>
    <row r="33" customFormat="false" ht="30" hidden="false" customHeight="false" outlineLevel="0" collapsed="false">
      <c r="A33" s="49" t="s">
        <v>91</v>
      </c>
      <c r="B33" s="50" t="s">
        <v>92</v>
      </c>
      <c r="C33" s="51" t="n">
        <f aca="false">C34</f>
        <v>0</v>
      </c>
      <c r="D33" s="51" t="n">
        <f aca="false">D34</f>
        <v>0</v>
      </c>
      <c r="E33" s="51" t="n">
        <f aca="false">E34</f>
        <v>0</v>
      </c>
      <c r="F33" s="58"/>
      <c r="G33" s="42"/>
    </row>
    <row r="34" customFormat="false" ht="30" hidden="false" customHeight="false" outlineLevel="0" collapsed="false">
      <c r="A34" s="59" t="s">
        <v>93</v>
      </c>
      <c r="B34" s="60" t="s">
        <v>94</v>
      </c>
      <c r="C34" s="51"/>
      <c r="D34" s="51"/>
      <c r="E34" s="51"/>
      <c r="F34" s="58"/>
      <c r="G34" s="42"/>
    </row>
    <row r="35" customFormat="false" ht="15.75" hidden="false" customHeight="false" outlineLevel="0" collapsed="false">
      <c r="A35" s="49" t="s">
        <v>95</v>
      </c>
      <c r="B35" s="61" t="s">
        <v>96</v>
      </c>
      <c r="C35" s="51" t="n">
        <f aca="false">C36</f>
        <v>0</v>
      </c>
      <c r="D35" s="51" t="n">
        <f aca="false">D36</f>
        <v>0</v>
      </c>
      <c r="E35" s="51" t="n">
        <f aca="false">E36</f>
        <v>0</v>
      </c>
      <c r="F35" s="58"/>
      <c r="G35" s="42"/>
    </row>
    <row r="36" customFormat="false" ht="30" hidden="false" customHeight="false" outlineLevel="0" collapsed="false">
      <c r="A36" s="52" t="s">
        <v>97</v>
      </c>
      <c r="B36" s="62" t="s">
        <v>98</v>
      </c>
      <c r="C36" s="51"/>
      <c r="D36" s="51"/>
      <c r="E36" s="51"/>
      <c r="F36" s="63"/>
      <c r="G36" s="42"/>
    </row>
  </sheetData>
  <mergeCells count="5">
    <mergeCell ref="C1:E5"/>
    <mergeCell ref="A6:E6"/>
    <mergeCell ref="A8:A9"/>
    <mergeCell ref="B8:B9"/>
    <mergeCell ref="C8:E8"/>
  </mergeCells>
  <conditionalFormatting sqref="C1">
    <cfRule type="expression" priority="2" aboveAverage="0" equalAverage="0" bottom="0" percent="0" rank="0" text="" dxfId="0">
      <formula>#ref!&lt;&gt;""</formula>
    </cfRule>
  </conditionalFormatting>
  <printOptions headings="false" gridLines="false" gridLinesSet="true" horizontalCentered="false" verticalCentered="false"/>
  <pageMargins left="0.511805555555555" right="0.196527777777778" top="0.157638888888889" bottom="0.1965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83"/>
  <sheetViews>
    <sheetView windowProtection="false"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J69" activeCellId="0" sqref="J69"/>
    </sheetView>
  </sheetViews>
  <sheetFormatPr defaultRowHeight="12.75"/>
  <cols>
    <col collapsed="false" hidden="false" max="1" min="1" style="0" width="41.1931818181818"/>
    <col collapsed="false" hidden="false" max="2" min="2" style="0" width="5.86363636363636"/>
    <col collapsed="false" hidden="false" max="3" min="3" style="0" width="4.51136363636364"/>
    <col collapsed="false" hidden="false" max="4" min="4" style="0" width="4.8125"/>
    <col collapsed="false" hidden="false" max="7" min="5" style="0" width="4.51136363636364"/>
    <col collapsed="false" hidden="false" max="9" min="9" style="0" width="4.51136363636364"/>
    <col collapsed="false" hidden="false" max="12" min="10" style="0" width="15.3352272727273"/>
    <col collapsed="false" hidden="false" max="1025" min="13" style="0" width="9.47159090909091"/>
  </cols>
  <sheetData>
    <row r="1" customFormat="false" ht="115.5" hidden="false" customHeight="true" outlineLevel="0" collapsed="false">
      <c r="A1" s="64"/>
      <c r="B1" s="64"/>
      <c r="C1" s="64"/>
      <c r="D1" s="65"/>
      <c r="E1" s="65"/>
      <c r="F1" s="65"/>
      <c r="G1" s="65"/>
      <c r="H1" s="65"/>
      <c r="I1" s="66" t="s">
        <v>99</v>
      </c>
      <c r="J1" s="66"/>
      <c r="K1" s="66"/>
      <c r="L1" s="66"/>
    </row>
    <row r="2" customFormat="false" ht="66" hidden="false" customHeight="true" outlineLevel="0" collapsed="false">
      <c r="A2" s="67" t="s">
        <v>100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customFormat="false" ht="15" hidden="false" customHeight="true" outlineLevel="0" collapsed="false">
      <c r="A3" s="68"/>
      <c r="B3" s="68"/>
      <c r="C3" s="68"/>
      <c r="D3" s="68"/>
      <c r="E3" s="68"/>
      <c r="F3" s="68"/>
      <c r="G3" s="68"/>
      <c r="H3" s="68"/>
      <c r="I3" s="69" t="s">
        <v>39</v>
      </c>
      <c r="J3" s="69"/>
      <c r="K3" s="69"/>
      <c r="L3" s="69"/>
    </row>
    <row r="4" customFormat="false" ht="19.9" hidden="false" customHeight="true" outlineLevel="0" collapsed="false">
      <c r="A4" s="70" t="s">
        <v>41</v>
      </c>
      <c r="B4" s="70" t="s">
        <v>101</v>
      </c>
      <c r="C4" s="70" t="s">
        <v>102</v>
      </c>
      <c r="D4" s="70" t="s">
        <v>103</v>
      </c>
      <c r="E4" s="70" t="s">
        <v>104</v>
      </c>
      <c r="F4" s="70"/>
      <c r="G4" s="70"/>
      <c r="H4" s="70"/>
      <c r="I4" s="70" t="s">
        <v>105</v>
      </c>
      <c r="J4" s="70" t="s">
        <v>42</v>
      </c>
      <c r="K4" s="70"/>
      <c r="L4" s="70"/>
    </row>
    <row r="5" customFormat="false" ht="16.35" hidden="false" customHeight="true" outlineLevel="0" collapsed="false">
      <c r="A5" s="70"/>
      <c r="B5" s="70"/>
      <c r="C5" s="70"/>
      <c r="D5" s="70"/>
      <c r="E5" s="70"/>
      <c r="F5" s="70"/>
      <c r="G5" s="70"/>
      <c r="H5" s="70"/>
      <c r="I5" s="70"/>
      <c r="J5" s="70" t="s">
        <v>43</v>
      </c>
      <c r="K5" s="70" t="s">
        <v>44</v>
      </c>
      <c r="L5" s="70" t="s">
        <v>45</v>
      </c>
    </row>
    <row r="6" customFormat="false" ht="14.45" hidden="false" customHeight="true" outlineLevel="0" collapsed="false">
      <c r="A6" s="71" t="s">
        <v>106</v>
      </c>
      <c r="B6" s="71" t="s">
        <v>107</v>
      </c>
      <c r="C6" s="71" t="s">
        <v>46</v>
      </c>
      <c r="D6" s="71" t="s">
        <v>47</v>
      </c>
      <c r="E6" s="71" t="s">
        <v>48</v>
      </c>
      <c r="F6" s="71" t="s">
        <v>108</v>
      </c>
      <c r="G6" s="71" t="s">
        <v>109</v>
      </c>
      <c r="H6" s="71" t="s">
        <v>110</v>
      </c>
      <c r="I6" s="71" t="s">
        <v>111</v>
      </c>
      <c r="J6" s="71" t="s">
        <v>112</v>
      </c>
      <c r="K6" s="71" t="s">
        <v>113</v>
      </c>
      <c r="L6" s="71" t="s">
        <v>114</v>
      </c>
    </row>
    <row r="7" customFormat="false" ht="14.45" hidden="false" customHeight="true" outlineLevel="0" collapsed="false">
      <c r="A7" s="72" t="s">
        <v>115</v>
      </c>
      <c r="B7" s="73"/>
      <c r="C7" s="73"/>
      <c r="D7" s="73"/>
      <c r="E7" s="74"/>
      <c r="F7" s="74"/>
      <c r="G7" s="74"/>
      <c r="H7" s="74"/>
      <c r="I7" s="73"/>
      <c r="J7" s="75" t="n">
        <f aca="false">J8</f>
        <v>1940.6</v>
      </c>
      <c r="K7" s="75" t="n">
        <f aca="false">K8</f>
        <v>1213.2</v>
      </c>
      <c r="L7" s="75" t="n">
        <f aca="false">L8</f>
        <v>1230.5</v>
      </c>
    </row>
    <row r="8" customFormat="false" ht="74.25" hidden="false" customHeight="true" outlineLevel="0" collapsed="false">
      <c r="A8" s="76" t="s">
        <v>116</v>
      </c>
      <c r="B8" s="77" t="s">
        <v>117</v>
      </c>
      <c r="C8" s="77"/>
      <c r="D8" s="77"/>
      <c r="E8" s="74"/>
      <c r="F8" s="74"/>
      <c r="G8" s="74"/>
      <c r="H8" s="74"/>
      <c r="I8" s="78"/>
      <c r="J8" s="79" t="n">
        <f aca="false">J9+J44+J54+J62+J69</f>
        <v>1940.6</v>
      </c>
      <c r="K8" s="79" t="n">
        <f aca="false">K9+K44+K54+K62+K69+K77</f>
        <v>1213.2</v>
      </c>
      <c r="L8" s="79" t="n">
        <f aca="false">L9+L44+L54+L62+L69+L77</f>
        <v>1230.5</v>
      </c>
    </row>
    <row r="9" customFormat="false" ht="15" hidden="false" customHeight="false" outlineLevel="0" collapsed="false">
      <c r="A9" s="80" t="s">
        <v>118</v>
      </c>
      <c r="B9" s="81" t="s">
        <v>117</v>
      </c>
      <c r="C9" s="82" t="s">
        <v>119</v>
      </c>
      <c r="D9" s="82"/>
      <c r="E9" s="83"/>
      <c r="F9" s="83"/>
      <c r="G9" s="83"/>
      <c r="H9" s="83"/>
      <c r="I9" s="84"/>
      <c r="J9" s="85" t="n">
        <f aca="false">J10+J19+J38</f>
        <v>1416.8</v>
      </c>
      <c r="K9" s="86" t="n">
        <f aca="false">K10+K19+K38</f>
        <v>663.4</v>
      </c>
      <c r="L9" s="86" t="n">
        <f aca="false">L10+L19+L38</f>
        <v>648.8</v>
      </c>
    </row>
    <row r="10" customFormat="false" ht="60" hidden="false" customHeight="false" outlineLevel="0" collapsed="false">
      <c r="A10" s="80" t="s">
        <v>120</v>
      </c>
      <c r="B10" s="81" t="s">
        <v>117</v>
      </c>
      <c r="C10" s="82" t="s">
        <v>119</v>
      </c>
      <c r="D10" s="82" t="s">
        <v>121</v>
      </c>
      <c r="E10" s="83"/>
      <c r="F10" s="83"/>
      <c r="G10" s="83"/>
      <c r="H10" s="83"/>
      <c r="I10" s="82"/>
      <c r="J10" s="85" t="n">
        <f aca="false">J11+J16</f>
        <v>407.5</v>
      </c>
      <c r="K10" s="86" t="n">
        <f aca="false">K11</f>
        <v>203.3</v>
      </c>
      <c r="L10" s="86" t="n">
        <f aca="false">L11</f>
        <v>181.6</v>
      </c>
    </row>
    <row r="11" customFormat="false" ht="30" hidden="false" customHeight="false" outlineLevel="0" collapsed="false">
      <c r="A11" s="80" t="s">
        <v>122</v>
      </c>
      <c r="B11" s="81" t="s">
        <v>117</v>
      </c>
      <c r="C11" s="81" t="s">
        <v>119</v>
      </c>
      <c r="D11" s="81" t="s">
        <v>121</v>
      </c>
      <c r="E11" s="87" t="n">
        <v>65</v>
      </c>
      <c r="F11" s="87" t="n">
        <v>0</v>
      </c>
      <c r="G11" s="87"/>
      <c r="H11" s="87"/>
      <c r="I11" s="81"/>
      <c r="J11" s="86" t="n">
        <f aca="false">J12</f>
        <v>290.5</v>
      </c>
      <c r="K11" s="86" t="n">
        <f aca="false">K12</f>
        <v>203.3</v>
      </c>
      <c r="L11" s="86" t="n">
        <f aca="false">L12</f>
        <v>181.6</v>
      </c>
    </row>
    <row r="12" customFormat="false" ht="15" hidden="false" customHeight="false" outlineLevel="0" collapsed="false">
      <c r="A12" s="80" t="s">
        <v>123</v>
      </c>
      <c r="B12" s="81" t="s">
        <v>117</v>
      </c>
      <c r="C12" s="81" t="s">
        <v>119</v>
      </c>
      <c r="D12" s="81" t="s">
        <v>121</v>
      </c>
      <c r="E12" s="87" t="n">
        <v>65</v>
      </c>
      <c r="F12" s="87" t="n">
        <v>1</v>
      </c>
      <c r="G12" s="87"/>
      <c r="H12" s="87"/>
      <c r="I12" s="81"/>
      <c r="J12" s="86" t="n">
        <f aca="false">J13</f>
        <v>290.5</v>
      </c>
      <c r="K12" s="86" t="n">
        <f aca="false">K13</f>
        <v>203.3</v>
      </c>
      <c r="L12" s="86" t="n">
        <f aca="false">L13</f>
        <v>181.6</v>
      </c>
    </row>
    <row r="13" customFormat="false" ht="36.75" hidden="false" customHeight="true" outlineLevel="0" collapsed="false">
      <c r="A13" s="80" t="s">
        <v>124</v>
      </c>
      <c r="B13" s="81" t="s">
        <v>117</v>
      </c>
      <c r="C13" s="81" t="s">
        <v>119</v>
      </c>
      <c r="D13" s="81" t="s">
        <v>121</v>
      </c>
      <c r="E13" s="87" t="n">
        <v>65</v>
      </c>
      <c r="F13" s="87" t="n">
        <v>1</v>
      </c>
      <c r="G13" s="87" t="s">
        <v>125</v>
      </c>
      <c r="H13" s="87" t="s">
        <v>126</v>
      </c>
      <c r="I13" s="81"/>
      <c r="J13" s="86" t="n">
        <f aca="false">J14</f>
        <v>290.5</v>
      </c>
      <c r="K13" s="86" t="n">
        <f aca="false">K14</f>
        <v>203.3</v>
      </c>
      <c r="L13" s="86" t="n">
        <f aca="false">L14</f>
        <v>181.6</v>
      </c>
    </row>
    <row r="14" customFormat="false" ht="120" hidden="false" customHeight="false" outlineLevel="0" collapsed="false">
      <c r="A14" s="80" t="s">
        <v>127</v>
      </c>
      <c r="B14" s="81" t="s">
        <v>117</v>
      </c>
      <c r="C14" s="81" t="s">
        <v>119</v>
      </c>
      <c r="D14" s="81" t="s">
        <v>121</v>
      </c>
      <c r="E14" s="87" t="n">
        <v>65</v>
      </c>
      <c r="F14" s="87" t="n">
        <v>1</v>
      </c>
      <c r="G14" s="87" t="s">
        <v>125</v>
      </c>
      <c r="H14" s="87" t="s">
        <v>126</v>
      </c>
      <c r="I14" s="81" t="s">
        <v>128</v>
      </c>
      <c r="J14" s="86" t="n">
        <f aca="false">J15</f>
        <v>290.5</v>
      </c>
      <c r="K14" s="86" t="n">
        <f aca="false">K15</f>
        <v>203.3</v>
      </c>
      <c r="L14" s="86" t="n">
        <f aca="false">L15</f>
        <v>181.6</v>
      </c>
    </row>
    <row r="15" customFormat="false" ht="45" hidden="false" customHeight="false" outlineLevel="0" collapsed="false">
      <c r="A15" s="80" t="s">
        <v>129</v>
      </c>
      <c r="B15" s="81" t="s">
        <v>117</v>
      </c>
      <c r="C15" s="81" t="s">
        <v>119</v>
      </c>
      <c r="D15" s="81" t="s">
        <v>121</v>
      </c>
      <c r="E15" s="87" t="n">
        <v>65</v>
      </c>
      <c r="F15" s="87" t="n">
        <v>1</v>
      </c>
      <c r="G15" s="87" t="s">
        <v>125</v>
      </c>
      <c r="H15" s="87" t="s">
        <v>126</v>
      </c>
      <c r="I15" s="81" t="s">
        <v>130</v>
      </c>
      <c r="J15" s="86" t="n">
        <v>290.5</v>
      </c>
      <c r="K15" s="86" t="n">
        <v>203.3</v>
      </c>
      <c r="L15" s="86" t="n">
        <v>181.6</v>
      </c>
    </row>
    <row r="16" customFormat="false" ht="92.25" hidden="false" customHeight="true" outlineLevel="0" collapsed="false">
      <c r="A16" s="88" t="s">
        <v>131</v>
      </c>
      <c r="B16" s="81" t="s">
        <v>117</v>
      </c>
      <c r="C16" s="81" t="s">
        <v>119</v>
      </c>
      <c r="D16" s="81" t="s">
        <v>121</v>
      </c>
      <c r="E16" s="87" t="s">
        <v>132</v>
      </c>
      <c r="F16" s="87" t="s">
        <v>106</v>
      </c>
      <c r="G16" s="87" t="s">
        <v>125</v>
      </c>
      <c r="H16" s="87" t="s">
        <v>133</v>
      </c>
      <c r="I16" s="81"/>
      <c r="J16" s="86" t="n">
        <f aca="false">J17</f>
        <v>117</v>
      </c>
      <c r="K16" s="86"/>
      <c r="L16" s="86"/>
    </row>
    <row r="17" customFormat="false" ht="120.75" hidden="false" customHeight="true" outlineLevel="0" collapsed="false">
      <c r="A17" s="80" t="str">
        <f aca="false"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81" t="s">
        <v>117</v>
      </c>
      <c r="C17" s="81" t="s">
        <v>119</v>
      </c>
      <c r="D17" s="81" t="s">
        <v>121</v>
      </c>
      <c r="E17" s="87" t="s">
        <v>132</v>
      </c>
      <c r="F17" s="87" t="s">
        <v>106</v>
      </c>
      <c r="G17" s="87" t="s">
        <v>125</v>
      </c>
      <c r="H17" s="87" t="s">
        <v>133</v>
      </c>
      <c r="I17" s="81" t="s">
        <v>128</v>
      </c>
      <c r="J17" s="86" t="n">
        <f aca="false">J18</f>
        <v>117</v>
      </c>
      <c r="K17" s="86"/>
      <c r="L17" s="86"/>
    </row>
    <row r="18" customFormat="false" ht="48.75" hidden="false" customHeight="true" outlineLevel="0" collapsed="false">
      <c r="A18" s="80" t="str">
        <f aca="false">A15</f>
        <v>Расходы на выплаты персоналу государственных (муниципальных) органов</v>
      </c>
      <c r="B18" s="81" t="s">
        <v>117</v>
      </c>
      <c r="C18" s="81" t="s">
        <v>119</v>
      </c>
      <c r="D18" s="81" t="s">
        <v>121</v>
      </c>
      <c r="E18" s="87" t="s">
        <v>132</v>
      </c>
      <c r="F18" s="87" t="s">
        <v>106</v>
      </c>
      <c r="G18" s="87" t="s">
        <v>125</v>
      </c>
      <c r="H18" s="87" t="s">
        <v>133</v>
      </c>
      <c r="I18" s="81" t="s">
        <v>130</v>
      </c>
      <c r="J18" s="86" t="n">
        <v>117</v>
      </c>
      <c r="K18" s="86"/>
      <c r="L18" s="86"/>
    </row>
    <row r="19" customFormat="false" ht="89.25" hidden="false" customHeight="true" outlineLevel="0" collapsed="false">
      <c r="A19" s="80" t="s">
        <v>134</v>
      </c>
      <c r="B19" s="81" t="s">
        <v>117</v>
      </c>
      <c r="C19" s="82" t="s">
        <v>119</v>
      </c>
      <c r="D19" s="82" t="s">
        <v>135</v>
      </c>
      <c r="E19" s="87"/>
      <c r="F19" s="87"/>
      <c r="G19" s="87"/>
      <c r="H19" s="87"/>
      <c r="I19" s="89"/>
      <c r="J19" s="85" t="n">
        <f aca="false">J20+J33+J25</f>
        <v>1004.3</v>
      </c>
      <c r="K19" s="85" t="n">
        <f aca="false">K20+K33</f>
        <v>455.1</v>
      </c>
      <c r="L19" s="85" t="n">
        <f aca="false">L20+L33</f>
        <v>462.2</v>
      </c>
    </row>
    <row r="20" customFormat="false" ht="30" hidden="false" customHeight="false" outlineLevel="0" collapsed="false">
      <c r="A20" s="80" t="s">
        <v>136</v>
      </c>
      <c r="B20" s="81" t="s">
        <v>117</v>
      </c>
      <c r="C20" s="90" t="s">
        <v>119</v>
      </c>
      <c r="D20" s="90" t="s">
        <v>135</v>
      </c>
      <c r="E20" s="87" t="n">
        <v>65</v>
      </c>
      <c r="F20" s="87" t="n">
        <v>0</v>
      </c>
      <c r="G20" s="87"/>
      <c r="H20" s="87"/>
      <c r="I20" s="89"/>
      <c r="J20" s="86" t="n">
        <f aca="false">J21</f>
        <v>770.4</v>
      </c>
      <c r="K20" s="86" t="n">
        <f aca="false">K21</f>
        <v>454.9</v>
      </c>
      <c r="L20" s="86" t="n">
        <f aca="false">L21</f>
        <v>462</v>
      </c>
    </row>
    <row r="21" customFormat="false" ht="46.5" hidden="false" customHeight="true" outlineLevel="0" collapsed="false">
      <c r="A21" s="80" t="s">
        <v>137</v>
      </c>
      <c r="B21" s="81" t="s">
        <v>117</v>
      </c>
      <c r="C21" s="81" t="s">
        <v>119</v>
      </c>
      <c r="D21" s="81" t="s">
        <v>135</v>
      </c>
      <c r="E21" s="87" t="n">
        <v>65</v>
      </c>
      <c r="F21" s="87" t="n">
        <v>2</v>
      </c>
      <c r="G21" s="87"/>
      <c r="H21" s="87"/>
      <c r="I21" s="89"/>
      <c r="J21" s="86" t="n">
        <f aca="false">J22+J28</f>
        <v>770.4</v>
      </c>
      <c r="K21" s="86" t="n">
        <f aca="false">K22+K28</f>
        <v>454.9</v>
      </c>
      <c r="L21" s="86" t="n">
        <f aca="false">L22+L28</f>
        <v>462</v>
      </c>
    </row>
    <row r="22" customFormat="false" ht="45" hidden="false" customHeight="false" outlineLevel="0" collapsed="false">
      <c r="A22" s="80" t="s">
        <v>138</v>
      </c>
      <c r="B22" s="81" t="s">
        <v>117</v>
      </c>
      <c r="C22" s="81" t="s">
        <v>119</v>
      </c>
      <c r="D22" s="81" t="s">
        <v>135</v>
      </c>
      <c r="E22" s="87" t="n">
        <v>65</v>
      </c>
      <c r="F22" s="87" t="n">
        <v>2</v>
      </c>
      <c r="G22" s="87" t="s">
        <v>125</v>
      </c>
      <c r="H22" s="87" t="s">
        <v>139</v>
      </c>
      <c r="I22" s="89"/>
      <c r="J22" s="86" t="n">
        <f aca="false">J23</f>
        <v>556.9</v>
      </c>
      <c r="K22" s="86" t="n">
        <f aca="false">K23</f>
        <v>359.9</v>
      </c>
      <c r="L22" s="86" t="n">
        <f aca="false">L23</f>
        <v>367</v>
      </c>
    </row>
    <row r="23" customFormat="false" ht="120" hidden="false" customHeight="false" outlineLevel="0" collapsed="false">
      <c r="A23" s="80" t="s">
        <v>127</v>
      </c>
      <c r="B23" s="81" t="s">
        <v>117</v>
      </c>
      <c r="C23" s="81" t="s">
        <v>119</v>
      </c>
      <c r="D23" s="81" t="s">
        <v>135</v>
      </c>
      <c r="E23" s="87" t="n">
        <v>65</v>
      </c>
      <c r="F23" s="87" t="n">
        <v>2</v>
      </c>
      <c r="G23" s="87" t="s">
        <v>125</v>
      </c>
      <c r="H23" s="87" t="s">
        <v>139</v>
      </c>
      <c r="I23" s="89" t="s">
        <v>128</v>
      </c>
      <c r="J23" s="86" t="n">
        <f aca="false">J24</f>
        <v>556.9</v>
      </c>
      <c r="K23" s="86" t="n">
        <f aca="false">K24</f>
        <v>359.9</v>
      </c>
      <c r="L23" s="86" t="n">
        <f aca="false">L24</f>
        <v>367</v>
      </c>
    </row>
    <row r="24" customFormat="false" ht="45" hidden="false" customHeight="false" outlineLevel="0" collapsed="false">
      <c r="A24" s="80" t="s">
        <v>129</v>
      </c>
      <c r="B24" s="81" t="s">
        <v>117</v>
      </c>
      <c r="C24" s="81" t="s">
        <v>119</v>
      </c>
      <c r="D24" s="81" t="s">
        <v>135</v>
      </c>
      <c r="E24" s="87" t="n">
        <v>65</v>
      </c>
      <c r="F24" s="87" t="n">
        <v>2</v>
      </c>
      <c r="G24" s="87" t="s">
        <v>125</v>
      </c>
      <c r="H24" s="87" t="s">
        <v>139</v>
      </c>
      <c r="I24" s="89" t="s">
        <v>130</v>
      </c>
      <c r="J24" s="86" t="n">
        <v>556.9</v>
      </c>
      <c r="K24" s="86" t="n">
        <v>359.9</v>
      </c>
      <c r="L24" s="86" t="n">
        <v>367</v>
      </c>
    </row>
    <row r="25" customFormat="false" ht="94.5" hidden="false" customHeight="true" outlineLevel="0" collapsed="false">
      <c r="A25" s="80" t="str">
        <f aca="false"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81" t="s">
        <v>117</v>
      </c>
      <c r="C25" s="81" t="s">
        <v>119</v>
      </c>
      <c r="D25" s="81" t="s">
        <v>135</v>
      </c>
      <c r="E25" s="87" t="s">
        <v>132</v>
      </c>
      <c r="F25" s="87" t="s">
        <v>107</v>
      </c>
      <c r="G25" s="87" t="s">
        <v>125</v>
      </c>
      <c r="H25" s="87" t="s">
        <v>133</v>
      </c>
      <c r="I25" s="89"/>
      <c r="J25" s="86" t="n">
        <f aca="false">J26</f>
        <v>233.7</v>
      </c>
      <c r="K25" s="86"/>
      <c r="L25" s="86"/>
    </row>
    <row r="26" customFormat="false" ht="123" hidden="false" customHeight="true" outlineLevel="0" collapsed="false">
      <c r="A26" s="80" t="str">
        <f aca="false"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81" t="s">
        <v>117</v>
      </c>
      <c r="C26" s="81" t="s">
        <v>119</v>
      </c>
      <c r="D26" s="81" t="s">
        <v>135</v>
      </c>
      <c r="E26" s="87" t="s">
        <v>132</v>
      </c>
      <c r="F26" s="87" t="s">
        <v>107</v>
      </c>
      <c r="G26" s="87" t="s">
        <v>125</v>
      </c>
      <c r="H26" s="87" t="s">
        <v>133</v>
      </c>
      <c r="I26" s="89" t="s">
        <v>128</v>
      </c>
      <c r="J26" s="86" t="n">
        <f aca="false">J27</f>
        <v>233.7</v>
      </c>
      <c r="K26" s="86"/>
      <c r="L26" s="86"/>
    </row>
    <row r="27" customFormat="false" ht="45.75" hidden="false" customHeight="true" outlineLevel="0" collapsed="false">
      <c r="A27" s="80" t="str">
        <f aca="false">A24</f>
        <v>Расходы на выплаты персоналу государственных (муниципальных) органов</v>
      </c>
      <c r="B27" s="81" t="s">
        <v>117</v>
      </c>
      <c r="C27" s="81" t="s">
        <v>119</v>
      </c>
      <c r="D27" s="81" t="s">
        <v>135</v>
      </c>
      <c r="E27" s="87" t="s">
        <v>132</v>
      </c>
      <c r="F27" s="87" t="s">
        <v>107</v>
      </c>
      <c r="G27" s="87" t="s">
        <v>125</v>
      </c>
      <c r="H27" s="87" t="s">
        <v>133</v>
      </c>
      <c r="I27" s="89" t="s">
        <v>130</v>
      </c>
      <c r="J27" s="86" t="n">
        <v>233.7</v>
      </c>
      <c r="K27" s="86"/>
      <c r="L27" s="86"/>
    </row>
    <row r="28" customFormat="false" ht="31.5" hidden="false" customHeight="true" outlineLevel="0" collapsed="false">
      <c r="A28" s="80" t="s">
        <v>140</v>
      </c>
      <c r="B28" s="81" t="s">
        <v>117</v>
      </c>
      <c r="C28" s="81" t="s">
        <v>119</v>
      </c>
      <c r="D28" s="81" t="s">
        <v>135</v>
      </c>
      <c r="E28" s="87" t="n">
        <v>65</v>
      </c>
      <c r="F28" s="87" t="n">
        <v>2</v>
      </c>
      <c r="G28" s="87" t="s">
        <v>125</v>
      </c>
      <c r="H28" s="87" t="s">
        <v>141</v>
      </c>
      <c r="I28" s="89"/>
      <c r="J28" s="86" t="n">
        <f aca="false">+J29+J31</f>
        <v>213.5</v>
      </c>
      <c r="K28" s="86" t="n">
        <f aca="false">+K29+K31</f>
        <v>95</v>
      </c>
      <c r="L28" s="86" t="n">
        <f aca="false">+L29+L31</f>
        <v>95</v>
      </c>
    </row>
    <row r="29" customFormat="false" ht="44.25" hidden="false" customHeight="true" outlineLevel="0" collapsed="false">
      <c r="A29" s="80" t="s">
        <v>142</v>
      </c>
      <c r="B29" s="81" t="s">
        <v>117</v>
      </c>
      <c r="C29" s="81" t="s">
        <v>119</v>
      </c>
      <c r="D29" s="81" t="s">
        <v>135</v>
      </c>
      <c r="E29" s="87" t="n">
        <v>65</v>
      </c>
      <c r="F29" s="87" t="n">
        <v>2</v>
      </c>
      <c r="G29" s="87" t="s">
        <v>125</v>
      </c>
      <c r="H29" s="87" t="s">
        <v>141</v>
      </c>
      <c r="I29" s="89" t="s">
        <v>143</v>
      </c>
      <c r="J29" s="86" t="n">
        <f aca="false">J30</f>
        <v>211</v>
      </c>
      <c r="K29" s="86" t="n">
        <f aca="false">K30</f>
        <v>90</v>
      </c>
      <c r="L29" s="86" t="n">
        <f aca="false">L30</f>
        <v>90</v>
      </c>
    </row>
    <row r="30" customFormat="false" ht="60" hidden="false" customHeight="false" outlineLevel="0" collapsed="false">
      <c r="A30" s="80" t="s">
        <v>144</v>
      </c>
      <c r="B30" s="81" t="s">
        <v>117</v>
      </c>
      <c r="C30" s="81" t="s">
        <v>119</v>
      </c>
      <c r="D30" s="81" t="s">
        <v>135</v>
      </c>
      <c r="E30" s="87" t="n">
        <v>65</v>
      </c>
      <c r="F30" s="87" t="n">
        <v>2</v>
      </c>
      <c r="G30" s="87" t="s">
        <v>125</v>
      </c>
      <c r="H30" s="87" t="s">
        <v>141</v>
      </c>
      <c r="I30" s="89" t="s">
        <v>145</v>
      </c>
      <c r="J30" s="86" t="n">
        <v>211</v>
      </c>
      <c r="K30" s="86" t="n">
        <v>90</v>
      </c>
      <c r="L30" s="86" t="n">
        <v>90</v>
      </c>
    </row>
    <row r="31" customFormat="false" ht="15" hidden="false" customHeight="false" outlineLevel="0" collapsed="false">
      <c r="A31" s="80" t="s">
        <v>146</v>
      </c>
      <c r="B31" s="81" t="s">
        <v>117</v>
      </c>
      <c r="C31" s="81" t="s">
        <v>119</v>
      </c>
      <c r="D31" s="81" t="s">
        <v>135</v>
      </c>
      <c r="E31" s="87" t="n">
        <v>65</v>
      </c>
      <c r="F31" s="87" t="n">
        <v>2</v>
      </c>
      <c r="G31" s="87" t="s">
        <v>125</v>
      </c>
      <c r="H31" s="87" t="s">
        <v>141</v>
      </c>
      <c r="I31" s="89" t="s">
        <v>147</v>
      </c>
      <c r="J31" s="86" t="n">
        <f aca="false">J32</f>
        <v>2.5</v>
      </c>
      <c r="K31" s="86" t="n">
        <f aca="false">K32</f>
        <v>5</v>
      </c>
      <c r="L31" s="86" t="n">
        <f aca="false">L32</f>
        <v>5</v>
      </c>
    </row>
    <row r="32" customFormat="false" ht="30" hidden="false" customHeight="false" outlineLevel="0" collapsed="false">
      <c r="A32" s="80" t="s">
        <v>148</v>
      </c>
      <c r="B32" s="81" t="s">
        <v>117</v>
      </c>
      <c r="C32" s="81" t="s">
        <v>119</v>
      </c>
      <c r="D32" s="81" t="s">
        <v>135</v>
      </c>
      <c r="E32" s="87" t="n">
        <v>65</v>
      </c>
      <c r="F32" s="87" t="n">
        <v>2</v>
      </c>
      <c r="G32" s="87" t="s">
        <v>125</v>
      </c>
      <c r="H32" s="87" t="s">
        <v>141</v>
      </c>
      <c r="I32" s="89" t="s">
        <v>149</v>
      </c>
      <c r="J32" s="86" t="n">
        <v>2.5</v>
      </c>
      <c r="K32" s="86" t="n">
        <v>5</v>
      </c>
      <c r="L32" s="86" t="n">
        <v>5</v>
      </c>
    </row>
    <row r="33" customFormat="false" ht="92.25" hidden="false" customHeight="true" outlineLevel="0" collapsed="false">
      <c r="A33" s="80" t="s">
        <v>150</v>
      </c>
      <c r="B33" s="81" t="s">
        <v>117</v>
      </c>
      <c r="C33" s="81" t="s">
        <v>119</v>
      </c>
      <c r="D33" s="81" t="s">
        <v>135</v>
      </c>
      <c r="E33" s="87" t="n">
        <v>89</v>
      </c>
      <c r="F33" s="87" t="n">
        <v>0</v>
      </c>
      <c r="G33" s="87"/>
      <c r="H33" s="87"/>
      <c r="I33" s="89"/>
      <c r="J33" s="86" t="n">
        <f aca="false">J34</f>
        <v>0.2</v>
      </c>
      <c r="K33" s="86" t="n">
        <f aca="false">K34</f>
        <v>0.2</v>
      </c>
      <c r="L33" s="86" t="n">
        <f aca="false">L34</f>
        <v>0.2</v>
      </c>
    </row>
    <row r="34" customFormat="false" ht="124.5" hidden="false" customHeight="true" outlineLevel="0" collapsed="false">
      <c r="A34" s="80" t="s">
        <v>151</v>
      </c>
      <c r="B34" s="81" t="s">
        <v>117</v>
      </c>
      <c r="C34" s="81" t="s">
        <v>119</v>
      </c>
      <c r="D34" s="81" t="s">
        <v>135</v>
      </c>
      <c r="E34" s="87" t="n">
        <v>89</v>
      </c>
      <c r="F34" s="87" t="n">
        <v>1</v>
      </c>
      <c r="G34" s="87"/>
      <c r="H34" s="87"/>
      <c r="I34" s="89"/>
      <c r="J34" s="86" t="n">
        <f aca="false">J35</f>
        <v>0.2</v>
      </c>
      <c r="K34" s="86" t="n">
        <f aca="false">K35</f>
        <v>0.2</v>
      </c>
      <c r="L34" s="86" t="n">
        <f aca="false">L35</f>
        <v>0.2</v>
      </c>
    </row>
    <row r="35" customFormat="false" ht="195" hidden="false" customHeight="false" outlineLevel="0" collapsed="false">
      <c r="A35" s="80" t="s">
        <v>152</v>
      </c>
      <c r="B35" s="81" t="s">
        <v>117</v>
      </c>
      <c r="C35" s="81" t="s">
        <v>119</v>
      </c>
      <c r="D35" s="81" t="s">
        <v>135</v>
      </c>
      <c r="E35" s="87" t="n">
        <v>89</v>
      </c>
      <c r="F35" s="87" t="n">
        <v>1</v>
      </c>
      <c r="G35" s="87" t="s">
        <v>125</v>
      </c>
      <c r="H35" s="87" t="s">
        <v>153</v>
      </c>
      <c r="I35" s="89"/>
      <c r="J35" s="91" t="n">
        <f aca="false">J36</f>
        <v>0.2</v>
      </c>
      <c r="K35" s="91" t="n">
        <f aca="false">K36</f>
        <v>0.2</v>
      </c>
      <c r="L35" s="91" t="n">
        <f aca="false">L36</f>
        <v>0.2</v>
      </c>
    </row>
    <row r="36" customFormat="false" ht="48" hidden="false" customHeight="true" outlineLevel="0" collapsed="false">
      <c r="A36" s="80" t="s">
        <v>142</v>
      </c>
      <c r="B36" s="81" t="s">
        <v>117</v>
      </c>
      <c r="C36" s="81" t="s">
        <v>119</v>
      </c>
      <c r="D36" s="81" t="s">
        <v>135</v>
      </c>
      <c r="E36" s="87" t="n">
        <v>89</v>
      </c>
      <c r="F36" s="87" t="n">
        <v>1</v>
      </c>
      <c r="G36" s="87" t="s">
        <v>125</v>
      </c>
      <c r="H36" s="87" t="s">
        <v>153</v>
      </c>
      <c r="I36" s="89" t="s">
        <v>143</v>
      </c>
      <c r="J36" s="91" t="n">
        <f aca="false">J37</f>
        <v>0.2</v>
      </c>
      <c r="K36" s="91" t="n">
        <f aca="false">K37</f>
        <v>0.2</v>
      </c>
      <c r="L36" s="91" t="n">
        <f aca="false">L37</f>
        <v>0.2</v>
      </c>
    </row>
    <row r="37" customFormat="false" ht="60" hidden="false" customHeight="false" outlineLevel="0" collapsed="false">
      <c r="A37" s="80" t="s">
        <v>144</v>
      </c>
      <c r="B37" s="81" t="s">
        <v>117</v>
      </c>
      <c r="C37" s="81" t="s">
        <v>119</v>
      </c>
      <c r="D37" s="81" t="s">
        <v>135</v>
      </c>
      <c r="E37" s="87" t="n">
        <v>89</v>
      </c>
      <c r="F37" s="87" t="n">
        <v>1</v>
      </c>
      <c r="G37" s="87" t="s">
        <v>125</v>
      </c>
      <c r="H37" s="87" t="s">
        <v>153</v>
      </c>
      <c r="I37" s="89" t="s">
        <v>145</v>
      </c>
      <c r="J37" s="91" t="n">
        <v>0.2</v>
      </c>
      <c r="K37" s="91" t="n">
        <v>0.2</v>
      </c>
      <c r="L37" s="91" t="n">
        <v>0.2</v>
      </c>
    </row>
    <row r="38" customFormat="false" ht="15" hidden="false" customHeight="false" outlineLevel="0" collapsed="false">
      <c r="A38" s="80" t="s">
        <v>154</v>
      </c>
      <c r="B38" s="81" t="s">
        <v>117</v>
      </c>
      <c r="C38" s="82" t="s">
        <v>119</v>
      </c>
      <c r="D38" s="82" t="s">
        <v>113</v>
      </c>
      <c r="E38" s="87"/>
      <c r="F38" s="87"/>
      <c r="G38" s="87"/>
      <c r="H38" s="87"/>
      <c r="I38" s="84"/>
      <c r="J38" s="85" t="n">
        <f aca="false">J39</f>
        <v>5</v>
      </c>
      <c r="K38" s="86" t="n">
        <f aca="false">K39</f>
        <v>5</v>
      </c>
      <c r="L38" s="86" t="n">
        <f aca="false">L39</f>
        <v>5</v>
      </c>
    </row>
    <row r="39" customFormat="false" ht="91.5" hidden="false" customHeight="true" outlineLevel="0" collapsed="false">
      <c r="A39" s="80" t="s">
        <v>150</v>
      </c>
      <c r="B39" s="81" t="s">
        <v>117</v>
      </c>
      <c r="C39" s="81" t="s">
        <v>119</v>
      </c>
      <c r="D39" s="81" t="s">
        <v>113</v>
      </c>
      <c r="E39" s="87" t="s">
        <v>155</v>
      </c>
      <c r="F39" s="87" t="s">
        <v>156</v>
      </c>
      <c r="G39" s="87"/>
      <c r="H39" s="87"/>
      <c r="I39" s="89"/>
      <c r="J39" s="86" t="n">
        <f aca="false">J40</f>
        <v>5</v>
      </c>
      <c r="K39" s="86" t="n">
        <f aca="false">K40</f>
        <v>5</v>
      </c>
      <c r="L39" s="86" t="n">
        <f aca="false">L40</f>
        <v>5</v>
      </c>
    </row>
    <row r="40" customFormat="false" ht="123.75" hidden="false" customHeight="true" outlineLevel="0" collapsed="false">
      <c r="A40" s="80" t="s">
        <v>151</v>
      </c>
      <c r="B40" s="81" t="s">
        <v>117</v>
      </c>
      <c r="C40" s="81" t="s">
        <v>119</v>
      </c>
      <c r="D40" s="81" t="s">
        <v>113</v>
      </c>
      <c r="E40" s="87" t="s">
        <v>155</v>
      </c>
      <c r="F40" s="87" t="s">
        <v>106</v>
      </c>
      <c r="G40" s="87"/>
      <c r="H40" s="87"/>
      <c r="I40" s="89"/>
      <c r="J40" s="86" t="n">
        <f aca="false">J41</f>
        <v>5</v>
      </c>
      <c r="K40" s="86" t="n">
        <f aca="false">K41</f>
        <v>5</v>
      </c>
      <c r="L40" s="86" t="n">
        <f aca="false">L41</f>
        <v>5</v>
      </c>
    </row>
    <row r="41" customFormat="false" ht="75" hidden="false" customHeight="false" outlineLevel="0" collapsed="false">
      <c r="A41" s="80" t="s">
        <v>157</v>
      </c>
      <c r="B41" s="81" t="s">
        <v>117</v>
      </c>
      <c r="C41" s="81" t="s">
        <v>119</v>
      </c>
      <c r="D41" s="81" t="s">
        <v>113</v>
      </c>
      <c r="E41" s="87" t="s">
        <v>155</v>
      </c>
      <c r="F41" s="87" t="s">
        <v>106</v>
      </c>
      <c r="G41" s="87" t="s">
        <v>125</v>
      </c>
      <c r="H41" s="87" t="s">
        <v>158</v>
      </c>
      <c r="I41" s="89"/>
      <c r="J41" s="86" t="n">
        <f aca="false">J43</f>
        <v>5</v>
      </c>
      <c r="K41" s="86" t="n">
        <f aca="false">K43</f>
        <v>5</v>
      </c>
      <c r="L41" s="86" t="n">
        <f aca="false">L43</f>
        <v>5</v>
      </c>
    </row>
    <row r="42" customFormat="false" ht="15" hidden="false" customHeight="false" outlineLevel="0" collapsed="false">
      <c r="A42" s="80" t="s">
        <v>146</v>
      </c>
      <c r="B42" s="81" t="s">
        <v>117</v>
      </c>
      <c r="C42" s="81" t="s">
        <v>119</v>
      </c>
      <c r="D42" s="81" t="s">
        <v>113</v>
      </c>
      <c r="E42" s="87" t="s">
        <v>155</v>
      </c>
      <c r="F42" s="87" t="s">
        <v>106</v>
      </c>
      <c r="G42" s="87" t="s">
        <v>125</v>
      </c>
      <c r="H42" s="87" t="s">
        <v>158</v>
      </c>
      <c r="I42" s="89" t="s">
        <v>147</v>
      </c>
      <c r="J42" s="86" t="n">
        <f aca="false">J43</f>
        <v>5</v>
      </c>
      <c r="K42" s="86" t="n">
        <f aca="false">K43</f>
        <v>5</v>
      </c>
      <c r="L42" s="86" t="n">
        <f aca="false">L43</f>
        <v>5</v>
      </c>
    </row>
    <row r="43" customFormat="false" ht="15" hidden="false" customHeight="false" outlineLevel="0" collapsed="false">
      <c r="A43" s="80" t="s">
        <v>159</v>
      </c>
      <c r="B43" s="81" t="s">
        <v>117</v>
      </c>
      <c r="C43" s="81" t="s">
        <v>119</v>
      </c>
      <c r="D43" s="81" t="s">
        <v>160</v>
      </c>
      <c r="E43" s="87" t="s">
        <v>155</v>
      </c>
      <c r="F43" s="87" t="s">
        <v>106</v>
      </c>
      <c r="G43" s="87" t="s">
        <v>125</v>
      </c>
      <c r="H43" s="87" t="s">
        <v>158</v>
      </c>
      <c r="I43" s="89" t="s">
        <v>161</v>
      </c>
      <c r="J43" s="86" t="n">
        <v>5</v>
      </c>
      <c r="K43" s="86" t="n">
        <v>5</v>
      </c>
      <c r="L43" s="86" t="n">
        <v>5</v>
      </c>
    </row>
    <row r="44" customFormat="false" ht="15" hidden="false" customHeight="false" outlineLevel="0" collapsed="false">
      <c r="A44" s="76" t="s">
        <v>162</v>
      </c>
      <c r="B44" s="77" t="s">
        <v>117</v>
      </c>
      <c r="C44" s="77" t="s">
        <v>121</v>
      </c>
      <c r="D44" s="81"/>
      <c r="E44" s="87"/>
      <c r="F44" s="87"/>
      <c r="G44" s="87"/>
      <c r="H44" s="87"/>
      <c r="I44" s="89"/>
      <c r="J44" s="86" t="n">
        <f aca="false">J45</f>
        <v>89.8</v>
      </c>
      <c r="K44" s="86" t="n">
        <f aca="false">K45</f>
        <v>92.8</v>
      </c>
      <c r="L44" s="86" t="n">
        <f aca="false">L45</f>
        <v>96</v>
      </c>
    </row>
    <row r="45" customFormat="false" ht="30" hidden="false" customHeight="false" outlineLevel="0" collapsed="false">
      <c r="A45" s="80" t="s">
        <v>163</v>
      </c>
      <c r="B45" s="81" t="s">
        <v>117</v>
      </c>
      <c r="C45" s="81" t="s">
        <v>121</v>
      </c>
      <c r="D45" s="81" t="s">
        <v>164</v>
      </c>
      <c r="E45" s="87"/>
      <c r="F45" s="87"/>
      <c r="G45" s="87"/>
      <c r="H45" s="87"/>
      <c r="I45" s="89"/>
      <c r="J45" s="86" t="n">
        <f aca="false">J46</f>
        <v>89.8</v>
      </c>
      <c r="K45" s="86" t="n">
        <f aca="false">K46</f>
        <v>92.8</v>
      </c>
      <c r="L45" s="86" t="n">
        <f aca="false">L46</f>
        <v>96</v>
      </c>
    </row>
    <row r="46" customFormat="false" ht="60" hidden="false" customHeight="false" outlineLevel="0" collapsed="false">
      <c r="A46" s="80" t="s">
        <v>165</v>
      </c>
      <c r="B46" s="81" t="s">
        <v>117</v>
      </c>
      <c r="C46" s="81" t="s">
        <v>121</v>
      </c>
      <c r="D46" s="81" t="s">
        <v>164</v>
      </c>
      <c r="E46" s="87" t="s">
        <v>166</v>
      </c>
      <c r="F46" s="87" t="s">
        <v>156</v>
      </c>
      <c r="G46" s="87"/>
      <c r="H46" s="87"/>
      <c r="I46" s="89"/>
      <c r="J46" s="86" t="n">
        <f aca="false">J47</f>
        <v>89.8</v>
      </c>
      <c r="K46" s="86" t="n">
        <f aca="false">K47</f>
        <v>92.8</v>
      </c>
      <c r="L46" s="86" t="n">
        <f aca="false">L47</f>
        <v>96</v>
      </c>
    </row>
    <row r="47" customFormat="false" ht="45" hidden="false" customHeight="false" outlineLevel="0" collapsed="false">
      <c r="A47" s="80" t="s">
        <v>167</v>
      </c>
      <c r="B47" s="81" t="s">
        <v>117</v>
      </c>
      <c r="C47" s="81" t="s">
        <v>121</v>
      </c>
      <c r="D47" s="81" t="s">
        <v>164</v>
      </c>
      <c r="E47" s="87" t="s">
        <v>166</v>
      </c>
      <c r="F47" s="87" t="s">
        <v>46</v>
      </c>
      <c r="G47" s="87"/>
      <c r="H47" s="87"/>
      <c r="I47" s="89"/>
      <c r="J47" s="86" t="n">
        <f aca="false">J48</f>
        <v>89.8</v>
      </c>
      <c r="K47" s="86" t="n">
        <f aca="false">K48</f>
        <v>92.8</v>
      </c>
      <c r="L47" s="86" t="n">
        <f aca="false">L48</f>
        <v>96</v>
      </c>
    </row>
    <row r="48" customFormat="false" ht="75" hidden="false" customHeight="false" outlineLevel="0" collapsed="false">
      <c r="A48" s="92" t="s">
        <v>168</v>
      </c>
      <c r="B48" s="81" t="s">
        <v>117</v>
      </c>
      <c r="C48" s="81" t="s">
        <v>121</v>
      </c>
      <c r="D48" s="81" t="s">
        <v>164</v>
      </c>
      <c r="E48" s="87" t="s">
        <v>166</v>
      </c>
      <c r="F48" s="87" t="s">
        <v>46</v>
      </c>
      <c r="G48" s="87" t="s">
        <v>121</v>
      </c>
      <c r="H48" s="87"/>
      <c r="I48" s="89"/>
      <c r="J48" s="86" t="n">
        <f aca="false">J49</f>
        <v>89.8</v>
      </c>
      <c r="K48" s="86" t="n">
        <f aca="false">K49</f>
        <v>92.8</v>
      </c>
      <c r="L48" s="86" t="n">
        <f aca="false">L49</f>
        <v>96</v>
      </c>
    </row>
    <row r="49" customFormat="false" ht="60" hidden="false" customHeight="false" outlineLevel="0" collapsed="false">
      <c r="A49" s="80" t="s">
        <v>169</v>
      </c>
      <c r="B49" s="81" t="s">
        <v>117</v>
      </c>
      <c r="C49" s="81" t="s">
        <v>121</v>
      </c>
      <c r="D49" s="81" t="s">
        <v>164</v>
      </c>
      <c r="E49" s="87" t="s">
        <v>166</v>
      </c>
      <c r="F49" s="87" t="s">
        <v>46</v>
      </c>
      <c r="G49" s="87" t="s">
        <v>121</v>
      </c>
      <c r="H49" s="87" t="s">
        <v>170</v>
      </c>
      <c r="I49" s="89"/>
      <c r="J49" s="86" t="n">
        <f aca="false">J52+J50</f>
        <v>89.8</v>
      </c>
      <c r="K49" s="86" t="n">
        <f aca="false">K52+K50</f>
        <v>92.8</v>
      </c>
      <c r="L49" s="86" t="n">
        <f aca="false">L52+L50</f>
        <v>96</v>
      </c>
    </row>
    <row r="50" customFormat="false" ht="120" hidden="false" customHeight="false" outlineLevel="0" collapsed="false">
      <c r="A50" s="80" t="s">
        <v>127</v>
      </c>
      <c r="B50" s="81" t="s">
        <v>117</v>
      </c>
      <c r="C50" s="81" t="s">
        <v>121</v>
      </c>
      <c r="D50" s="81" t="s">
        <v>164</v>
      </c>
      <c r="E50" s="87" t="s">
        <v>166</v>
      </c>
      <c r="F50" s="87" t="s">
        <v>46</v>
      </c>
      <c r="G50" s="87" t="s">
        <v>121</v>
      </c>
      <c r="H50" s="87" t="s">
        <v>170</v>
      </c>
      <c r="I50" s="89" t="s">
        <v>128</v>
      </c>
      <c r="J50" s="86" t="n">
        <f aca="false">J51</f>
        <v>86.8</v>
      </c>
      <c r="K50" s="86" t="n">
        <f aca="false">K51</f>
        <v>87.8</v>
      </c>
      <c r="L50" s="86" t="n">
        <f aca="false">L51</f>
        <v>91</v>
      </c>
    </row>
    <row r="51" customFormat="false" ht="45" hidden="false" customHeight="false" outlineLevel="0" collapsed="false">
      <c r="A51" s="80" t="s">
        <v>129</v>
      </c>
      <c r="B51" s="81" t="s">
        <v>117</v>
      </c>
      <c r="C51" s="81" t="s">
        <v>121</v>
      </c>
      <c r="D51" s="81" t="s">
        <v>164</v>
      </c>
      <c r="E51" s="87" t="s">
        <v>166</v>
      </c>
      <c r="F51" s="87" t="s">
        <v>46</v>
      </c>
      <c r="G51" s="87" t="s">
        <v>121</v>
      </c>
      <c r="H51" s="87" t="s">
        <v>170</v>
      </c>
      <c r="I51" s="89" t="s">
        <v>130</v>
      </c>
      <c r="J51" s="86" t="n">
        <v>86.8</v>
      </c>
      <c r="K51" s="86" t="n">
        <v>87.8</v>
      </c>
      <c r="L51" s="86" t="n">
        <v>91</v>
      </c>
    </row>
    <row r="52" customFormat="false" ht="48" hidden="false" customHeight="true" outlineLevel="0" collapsed="false">
      <c r="A52" s="80" t="s">
        <v>142</v>
      </c>
      <c r="B52" s="81" t="s">
        <v>117</v>
      </c>
      <c r="C52" s="81" t="s">
        <v>121</v>
      </c>
      <c r="D52" s="81" t="s">
        <v>164</v>
      </c>
      <c r="E52" s="87" t="s">
        <v>166</v>
      </c>
      <c r="F52" s="87" t="s">
        <v>46</v>
      </c>
      <c r="G52" s="87" t="s">
        <v>121</v>
      </c>
      <c r="H52" s="87" t="s">
        <v>170</v>
      </c>
      <c r="I52" s="89" t="s">
        <v>143</v>
      </c>
      <c r="J52" s="86" t="n">
        <f aca="false">J53</f>
        <v>3</v>
      </c>
      <c r="K52" s="86" t="n">
        <f aca="false">K53</f>
        <v>5</v>
      </c>
      <c r="L52" s="86" t="n">
        <f aca="false">L53</f>
        <v>5</v>
      </c>
    </row>
    <row r="53" customFormat="false" ht="60" hidden="false" customHeight="false" outlineLevel="0" collapsed="false">
      <c r="A53" s="80" t="s">
        <v>144</v>
      </c>
      <c r="B53" s="81" t="s">
        <v>117</v>
      </c>
      <c r="C53" s="81" t="s">
        <v>121</v>
      </c>
      <c r="D53" s="81" t="s">
        <v>164</v>
      </c>
      <c r="E53" s="87" t="s">
        <v>166</v>
      </c>
      <c r="F53" s="87" t="s">
        <v>46</v>
      </c>
      <c r="G53" s="87" t="s">
        <v>121</v>
      </c>
      <c r="H53" s="87" t="s">
        <v>170</v>
      </c>
      <c r="I53" s="89" t="s">
        <v>145</v>
      </c>
      <c r="J53" s="86" t="n">
        <v>3</v>
      </c>
      <c r="K53" s="86" t="n">
        <v>5</v>
      </c>
      <c r="L53" s="86" t="n">
        <v>5</v>
      </c>
    </row>
    <row r="54" customFormat="false" ht="18.75" hidden="false" customHeight="true" outlineLevel="0" collapsed="false">
      <c r="A54" s="76" t="s">
        <v>171</v>
      </c>
      <c r="B54" s="77" t="s">
        <v>117</v>
      </c>
      <c r="C54" s="93" t="s">
        <v>135</v>
      </c>
      <c r="D54" s="81"/>
      <c r="E54" s="87"/>
      <c r="F54" s="87"/>
      <c r="G54" s="87"/>
      <c r="H54" s="87"/>
      <c r="I54" s="89"/>
      <c r="J54" s="86" t="n">
        <f aca="false">J55</f>
        <v>221.5</v>
      </c>
      <c r="K54" s="86" t="n">
        <f aca="false">K55</f>
        <v>221.5</v>
      </c>
      <c r="L54" s="86" t="n">
        <f aca="false">L55</f>
        <v>221.5</v>
      </c>
    </row>
    <row r="55" customFormat="false" ht="30" hidden="false" customHeight="false" outlineLevel="0" collapsed="false">
      <c r="A55" s="80" t="s">
        <v>172</v>
      </c>
      <c r="B55" s="81" t="s">
        <v>117</v>
      </c>
      <c r="C55" s="81" t="s">
        <v>135</v>
      </c>
      <c r="D55" s="81" t="s">
        <v>173</v>
      </c>
      <c r="E55" s="87"/>
      <c r="F55" s="87"/>
      <c r="G55" s="87"/>
      <c r="H55" s="87"/>
      <c r="I55" s="89"/>
      <c r="J55" s="86" t="n">
        <f aca="false">J56</f>
        <v>221.5</v>
      </c>
      <c r="K55" s="86" t="n">
        <f aca="false">K56</f>
        <v>221.5</v>
      </c>
      <c r="L55" s="86" t="n">
        <f aca="false">L56</f>
        <v>221.5</v>
      </c>
    </row>
    <row r="56" customFormat="false" ht="118.5" hidden="false" customHeight="true" outlineLevel="0" collapsed="false">
      <c r="A56" s="94" t="s">
        <v>174</v>
      </c>
      <c r="B56" s="81" t="s">
        <v>117</v>
      </c>
      <c r="C56" s="81" t="s">
        <v>135</v>
      </c>
      <c r="D56" s="81" t="s">
        <v>173</v>
      </c>
      <c r="E56" s="87" t="s">
        <v>112</v>
      </c>
      <c r="F56" s="87" t="s">
        <v>156</v>
      </c>
      <c r="G56" s="87"/>
      <c r="H56" s="87"/>
      <c r="I56" s="89"/>
      <c r="J56" s="86" t="n">
        <f aca="false">J59</f>
        <v>221.5</v>
      </c>
      <c r="K56" s="86" t="n">
        <f aca="false">K59</f>
        <v>221.5</v>
      </c>
      <c r="L56" s="86" t="n">
        <f aca="false">L59</f>
        <v>221.5</v>
      </c>
    </row>
    <row r="57" customFormat="false" ht="118.5" hidden="false" customHeight="true" outlineLevel="0" collapsed="false">
      <c r="A57" s="94" t="s">
        <v>175</v>
      </c>
      <c r="B57" s="81" t="s">
        <v>117</v>
      </c>
      <c r="C57" s="81" t="s">
        <v>135</v>
      </c>
      <c r="D57" s="81" t="s">
        <v>173</v>
      </c>
      <c r="E57" s="87" t="s">
        <v>112</v>
      </c>
      <c r="F57" s="87" t="s">
        <v>121</v>
      </c>
      <c r="G57" s="87"/>
      <c r="H57" s="87"/>
      <c r="I57" s="89"/>
      <c r="J57" s="86" t="n">
        <f aca="false">J58</f>
        <v>221.5</v>
      </c>
      <c r="K57" s="86" t="n">
        <f aca="false">K58</f>
        <v>221.5</v>
      </c>
      <c r="L57" s="86" t="n">
        <f aca="false">L58</f>
        <v>221.5</v>
      </c>
    </row>
    <row r="58" customFormat="false" ht="90.75" hidden="false" customHeight="true" outlineLevel="0" collapsed="false">
      <c r="A58" s="94" t="s">
        <v>176</v>
      </c>
      <c r="B58" s="81" t="s">
        <v>117</v>
      </c>
      <c r="C58" s="81" t="s">
        <v>135</v>
      </c>
      <c r="D58" s="81" t="s">
        <v>173</v>
      </c>
      <c r="E58" s="87" t="s">
        <v>112</v>
      </c>
      <c r="F58" s="87" t="s">
        <v>121</v>
      </c>
      <c r="G58" s="87" t="s">
        <v>135</v>
      </c>
      <c r="H58" s="87"/>
      <c r="I58" s="89"/>
      <c r="J58" s="86" t="n">
        <f aca="false">J59</f>
        <v>221.5</v>
      </c>
      <c r="K58" s="86" t="n">
        <f aca="false">K59</f>
        <v>221.5</v>
      </c>
      <c r="L58" s="86" t="n">
        <f aca="false">L59</f>
        <v>221.5</v>
      </c>
    </row>
    <row r="59" customFormat="false" ht="345.75" hidden="false" customHeight="true" outlineLevel="0" collapsed="false">
      <c r="A59" s="95" t="s">
        <v>177</v>
      </c>
      <c r="B59" s="81" t="s">
        <v>117</v>
      </c>
      <c r="C59" s="81" t="s">
        <v>135</v>
      </c>
      <c r="D59" s="81" t="s">
        <v>173</v>
      </c>
      <c r="E59" s="87" t="s">
        <v>112</v>
      </c>
      <c r="F59" s="87" t="s">
        <v>121</v>
      </c>
      <c r="G59" s="87" t="s">
        <v>135</v>
      </c>
      <c r="H59" s="87" t="s">
        <v>178</v>
      </c>
      <c r="I59" s="89"/>
      <c r="J59" s="86" t="n">
        <f aca="false">J60</f>
        <v>221.5</v>
      </c>
      <c r="K59" s="86" t="n">
        <f aca="false">K60</f>
        <v>221.5</v>
      </c>
      <c r="L59" s="86" t="n">
        <f aca="false">L60</f>
        <v>221.5</v>
      </c>
    </row>
    <row r="60" customFormat="false" ht="47.25" hidden="false" customHeight="true" outlineLevel="0" collapsed="false">
      <c r="A60" s="80" t="s">
        <v>142</v>
      </c>
      <c r="B60" s="81" t="s">
        <v>117</v>
      </c>
      <c r="C60" s="81" t="s">
        <v>135</v>
      </c>
      <c r="D60" s="81" t="s">
        <v>173</v>
      </c>
      <c r="E60" s="87" t="s">
        <v>112</v>
      </c>
      <c r="F60" s="87" t="s">
        <v>121</v>
      </c>
      <c r="G60" s="87" t="s">
        <v>135</v>
      </c>
      <c r="H60" s="87" t="s">
        <v>178</v>
      </c>
      <c r="I60" s="89" t="s">
        <v>143</v>
      </c>
      <c r="J60" s="86" t="n">
        <f aca="false">J61</f>
        <v>221.5</v>
      </c>
      <c r="K60" s="86" t="n">
        <f aca="false">K61</f>
        <v>221.5</v>
      </c>
      <c r="L60" s="86" t="n">
        <f aca="false">L61</f>
        <v>221.5</v>
      </c>
    </row>
    <row r="61" customFormat="false" ht="60" hidden="false" customHeight="false" outlineLevel="0" collapsed="false">
      <c r="A61" s="80" t="s">
        <v>144</v>
      </c>
      <c r="B61" s="81" t="s">
        <v>117</v>
      </c>
      <c r="C61" s="81" t="s">
        <v>135</v>
      </c>
      <c r="D61" s="81" t="s">
        <v>173</v>
      </c>
      <c r="E61" s="87" t="s">
        <v>112</v>
      </c>
      <c r="F61" s="87" t="s">
        <v>121</v>
      </c>
      <c r="G61" s="87" t="s">
        <v>135</v>
      </c>
      <c r="H61" s="87" t="s">
        <v>178</v>
      </c>
      <c r="I61" s="89" t="s">
        <v>145</v>
      </c>
      <c r="J61" s="86" t="n">
        <v>221.5</v>
      </c>
      <c r="K61" s="86" t="n">
        <v>221.5</v>
      </c>
      <c r="L61" s="86" t="n">
        <v>221.5</v>
      </c>
    </row>
    <row r="62" customFormat="false" ht="15.75" hidden="false" customHeight="true" outlineLevel="0" collapsed="false">
      <c r="A62" s="76" t="s">
        <v>179</v>
      </c>
      <c r="B62" s="77" t="s">
        <v>117</v>
      </c>
      <c r="C62" s="77" t="s">
        <v>180</v>
      </c>
      <c r="D62" s="81"/>
      <c r="E62" s="87"/>
      <c r="F62" s="87"/>
      <c r="G62" s="87"/>
      <c r="H62" s="87"/>
      <c r="I62" s="89"/>
      <c r="J62" s="86" t="n">
        <f aca="false">J63</f>
        <v>40</v>
      </c>
      <c r="K62" s="86" t="n">
        <f aca="false">K63</f>
        <v>35</v>
      </c>
      <c r="L62" s="86" t="n">
        <f aca="false">L63</f>
        <v>35</v>
      </c>
    </row>
    <row r="63" customFormat="false" ht="15" hidden="false" customHeight="false" outlineLevel="0" collapsed="false">
      <c r="A63" s="96" t="s">
        <v>181</v>
      </c>
      <c r="B63" s="81" t="s">
        <v>117</v>
      </c>
      <c r="C63" s="81" t="s">
        <v>180</v>
      </c>
      <c r="D63" s="81" t="s">
        <v>164</v>
      </c>
      <c r="E63" s="87"/>
      <c r="F63" s="87"/>
      <c r="G63" s="87"/>
      <c r="H63" s="87"/>
      <c r="I63" s="81"/>
      <c r="J63" s="86" t="n">
        <f aca="false">J64</f>
        <v>40</v>
      </c>
      <c r="K63" s="86" t="n">
        <f aca="false">K64</f>
        <v>35</v>
      </c>
      <c r="L63" s="86" t="n">
        <f aca="false">L64</f>
        <v>35</v>
      </c>
    </row>
    <row r="64" customFormat="false" ht="124.5" hidden="false" customHeight="true" outlineLevel="0" collapsed="false">
      <c r="A64" s="96" t="s">
        <v>182</v>
      </c>
      <c r="B64" s="81" t="s">
        <v>117</v>
      </c>
      <c r="C64" s="81" t="s">
        <v>180</v>
      </c>
      <c r="D64" s="81" t="s">
        <v>164</v>
      </c>
      <c r="E64" s="87" t="s">
        <v>112</v>
      </c>
      <c r="F64" s="87" t="s">
        <v>156</v>
      </c>
      <c r="G64" s="87"/>
      <c r="H64" s="87"/>
      <c r="I64" s="81"/>
      <c r="J64" s="86" t="n">
        <f aca="false">J65</f>
        <v>40</v>
      </c>
      <c r="K64" s="86" t="n">
        <f aca="false">K65</f>
        <v>35</v>
      </c>
      <c r="L64" s="86" t="n">
        <f aca="false">L65</f>
        <v>35</v>
      </c>
    </row>
    <row r="65" customFormat="false" ht="119.25" hidden="false" customHeight="true" outlineLevel="0" collapsed="false">
      <c r="A65" s="96" t="s">
        <v>183</v>
      </c>
      <c r="B65" s="81" t="s">
        <v>117</v>
      </c>
      <c r="C65" s="81" t="s">
        <v>180</v>
      </c>
      <c r="D65" s="81" t="s">
        <v>164</v>
      </c>
      <c r="E65" s="87" t="s">
        <v>112</v>
      </c>
      <c r="F65" s="87" t="s">
        <v>106</v>
      </c>
      <c r="G65" s="87"/>
      <c r="H65" s="87"/>
      <c r="I65" s="81"/>
      <c r="J65" s="86" t="n">
        <f aca="false">J66</f>
        <v>40</v>
      </c>
      <c r="K65" s="86" t="n">
        <f aca="false">K66</f>
        <v>35</v>
      </c>
      <c r="L65" s="86" t="n">
        <f aca="false">L66</f>
        <v>35</v>
      </c>
    </row>
    <row r="66" customFormat="false" ht="30.75" hidden="false" customHeight="true" outlineLevel="0" collapsed="false">
      <c r="A66" s="97" t="s">
        <v>184</v>
      </c>
      <c r="B66" s="81" t="s">
        <v>117</v>
      </c>
      <c r="C66" s="81" t="s">
        <v>180</v>
      </c>
      <c r="D66" s="81" t="s">
        <v>164</v>
      </c>
      <c r="E66" s="87" t="s">
        <v>112</v>
      </c>
      <c r="F66" s="87" t="s">
        <v>106</v>
      </c>
      <c r="G66" s="87" t="s">
        <v>185</v>
      </c>
      <c r="H66" s="87" t="s">
        <v>186</v>
      </c>
      <c r="I66" s="81"/>
      <c r="J66" s="86" t="n">
        <f aca="false">J67</f>
        <v>40</v>
      </c>
      <c r="K66" s="86" t="n">
        <f aca="false">K67</f>
        <v>35</v>
      </c>
      <c r="L66" s="86" t="n">
        <f aca="false">L67</f>
        <v>35</v>
      </c>
    </row>
    <row r="67" customFormat="false" ht="15" hidden="false" customHeight="false" outlineLevel="0" collapsed="false">
      <c r="A67" s="96" t="s">
        <v>187</v>
      </c>
      <c r="B67" s="81" t="s">
        <v>117</v>
      </c>
      <c r="C67" s="81" t="s">
        <v>180</v>
      </c>
      <c r="D67" s="81" t="s">
        <v>164</v>
      </c>
      <c r="E67" s="87" t="s">
        <v>112</v>
      </c>
      <c r="F67" s="87" t="s">
        <v>106</v>
      </c>
      <c r="G67" s="87" t="s">
        <v>185</v>
      </c>
      <c r="H67" s="87" t="s">
        <v>186</v>
      </c>
      <c r="I67" s="81" t="s">
        <v>143</v>
      </c>
      <c r="J67" s="86" t="n">
        <f aca="false">J68</f>
        <v>40</v>
      </c>
      <c r="K67" s="86" t="n">
        <f aca="false">K68</f>
        <v>35</v>
      </c>
      <c r="L67" s="86" t="n">
        <f aca="false">L68</f>
        <v>35</v>
      </c>
    </row>
    <row r="68" customFormat="false" ht="48" hidden="false" customHeight="true" outlineLevel="0" collapsed="false">
      <c r="A68" s="80" t="s">
        <v>142</v>
      </c>
      <c r="B68" s="81" t="s">
        <v>117</v>
      </c>
      <c r="C68" s="81" t="s">
        <v>180</v>
      </c>
      <c r="D68" s="81" t="s">
        <v>164</v>
      </c>
      <c r="E68" s="87" t="s">
        <v>112</v>
      </c>
      <c r="F68" s="87" t="s">
        <v>106</v>
      </c>
      <c r="G68" s="87" t="s">
        <v>185</v>
      </c>
      <c r="H68" s="87" t="s">
        <v>186</v>
      </c>
      <c r="I68" s="81" t="s">
        <v>145</v>
      </c>
      <c r="J68" s="86" t="n">
        <v>40</v>
      </c>
      <c r="K68" s="86" t="n">
        <v>35</v>
      </c>
      <c r="L68" s="86" t="n">
        <v>35</v>
      </c>
    </row>
    <row r="69" customFormat="false" ht="60" hidden="false" customHeight="false" outlineLevel="0" collapsed="false">
      <c r="A69" s="80" t="s">
        <v>144</v>
      </c>
      <c r="B69" s="81" t="s">
        <v>117</v>
      </c>
      <c r="C69" s="82" t="s">
        <v>112</v>
      </c>
      <c r="D69" s="81"/>
      <c r="E69" s="87"/>
      <c r="F69" s="87"/>
      <c r="G69" s="87"/>
      <c r="H69" s="87"/>
      <c r="I69" s="89"/>
      <c r="J69" s="86" t="n">
        <f aca="false">J70</f>
        <v>172.5</v>
      </c>
      <c r="K69" s="85" t="n">
        <f aca="false">K70</f>
        <v>172.5</v>
      </c>
      <c r="L69" s="86" t="n">
        <f aca="false">L70</f>
        <v>172.5</v>
      </c>
    </row>
    <row r="70" customFormat="false" ht="14.25" hidden="false" customHeight="true" outlineLevel="0" collapsed="false">
      <c r="A70" s="76" t="s">
        <v>188</v>
      </c>
      <c r="B70" s="77" t="s">
        <v>117</v>
      </c>
      <c r="C70" s="77" t="s">
        <v>112</v>
      </c>
      <c r="D70" s="81"/>
      <c r="E70" s="87"/>
      <c r="F70" s="87"/>
      <c r="G70" s="87"/>
      <c r="H70" s="87"/>
      <c r="I70" s="89"/>
      <c r="J70" s="86" t="n">
        <f aca="false">J72</f>
        <v>172.5</v>
      </c>
      <c r="K70" s="86" t="n">
        <f aca="false">K72</f>
        <v>172.5</v>
      </c>
      <c r="L70" s="86" t="n">
        <f aca="false">L72</f>
        <v>172.5</v>
      </c>
    </row>
    <row r="71" customFormat="false" ht="18" hidden="false" customHeight="true" outlineLevel="0" collapsed="false">
      <c r="A71" s="80" t="s">
        <v>189</v>
      </c>
      <c r="B71" s="81" t="s">
        <v>117</v>
      </c>
      <c r="C71" s="81" t="s">
        <v>112</v>
      </c>
      <c r="D71" s="81" t="s">
        <v>119</v>
      </c>
      <c r="E71" s="87"/>
      <c r="F71" s="87"/>
      <c r="G71" s="87"/>
      <c r="H71" s="87"/>
      <c r="I71" s="89"/>
      <c r="J71" s="86"/>
      <c r="K71" s="86"/>
      <c r="L71" s="86"/>
    </row>
    <row r="72" customFormat="false" ht="93" hidden="false" customHeight="true" outlineLevel="0" collapsed="false">
      <c r="A72" s="80" t="s">
        <v>150</v>
      </c>
      <c r="B72" s="81" t="s">
        <v>117</v>
      </c>
      <c r="C72" s="81" t="s">
        <v>112</v>
      </c>
      <c r="D72" s="81" t="s">
        <v>119</v>
      </c>
      <c r="E72" s="87" t="s">
        <v>155</v>
      </c>
      <c r="F72" s="87" t="s">
        <v>156</v>
      </c>
      <c r="G72" s="87"/>
      <c r="H72" s="87"/>
      <c r="I72" s="89"/>
      <c r="J72" s="86" t="n">
        <f aca="false">J73</f>
        <v>172.5</v>
      </c>
      <c r="K72" s="86" t="n">
        <f aca="false">K73</f>
        <v>172.5</v>
      </c>
      <c r="L72" s="86" t="n">
        <f aca="false">L73</f>
        <v>172.5</v>
      </c>
    </row>
    <row r="73" customFormat="false" ht="120" hidden="false" customHeight="false" outlineLevel="0" collapsed="false">
      <c r="A73" s="80" t="s">
        <v>151</v>
      </c>
      <c r="B73" s="81" t="s">
        <v>117</v>
      </c>
      <c r="C73" s="81" t="s">
        <v>112</v>
      </c>
      <c r="D73" s="81" t="s">
        <v>119</v>
      </c>
      <c r="E73" s="87" t="s">
        <v>155</v>
      </c>
      <c r="F73" s="87" t="s">
        <v>106</v>
      </c>
      <c r="G73" s="87"/>
      <c r="H73" s="87"/>
      <c r="I73" s="89"/>
      <c r="J73" s="86" t="n">
        <f aca="false">J74</f>
        <v>172.5</v>
      </c>
      <c r="K73" s="86" t="n">
        <f aca="false">K74</f>
        <v>172.5</v>
      </c>
      <c r="L73" s="86" t="n">
        <f aca="false">L74</f>
        <v>172.5</v>
      </c>
    </row>
    <row r="74" customFormat="false" ht="45" hidden="false" customHeight="false" outlineLevel="0" collapsed="false">
      <c r="A74" s="80" t="s">
        <v>190</v>
      </c>
      <c r="B74" s="81" t="s">
        <v>117</v>
      </c>
      <c r="C74" s="81" t="s">
        <v>112</v>
      </c>
      <c r="D74" s="81" t="s">
        <v>119</v>
      </c>
      <c r="E74" s="87" t="s">
        <v>155</v>
      </c>
      <c r="F74" s="87" t="s">
        <v>106</v>
      </c>
      <c r="G74" s="87" t="s">
        <v>125</v>
      </c>
      <c r="H74" s="87" t="s">
        <v>191</v>
      </c>
      <c r="I74" s="89"/>
      <c r="J74" s="86" t="n">
        <f aca="false">J75</f>
        <v>172.5</v>
      </c>
      <c r="K74" s="86" t="n">
        <f aca="false">K75</f>
        <v>172.5</v>
      </c>
      <c r="L74" s="86" t="n">
        <f aca="false">L75</f>
        <v>172.5</v>
      </c>
    </row>
    <row r="75" customFormat="false" ht="30.75" hidden="false" customHeight="true" outlineLevel="0" collapsed="false">
      <c r="A75" s="80" t="s">
        <v>192</v>
      </c>
      <c r="B75" s="81" t="s">
        <v>117</v>
      </c>
      <c r="C75" s="81" t="s">
        <v>112</v>
      </c>
      <c r="D75" s="81" t="s">
        <v>119</v>
      </c>
      <c r="E75" s="87" t="s">
        <v>155</v>
      </c>
      <c r="F75" s="87" t="s">
        <v>106</v>
      </c>
      <c r="G75" s="87" t="s">
        <v>125</v>
      </c>
      <c r="H75" s="87" t="s">
        <v>191</v>
      </c>
      <c r="I75" s="89" t="s">
        <v>193</v>
      </c>
      <c r="J75" s="86" t="n">
        <f aca="false">J76</f>
        <v>172.5</v>
      </c>
      <c r="K75" s="86" t="n">
        <f aca="false">K76</f>
        <v>172.5</v>
      </c>
      <c r="L75" s="86" t="n">
        <f aca="false">L76</f>
        <v>172.5</v>
      </c>
    </row>
    <row r="76" customFormat="false" ht="32.25" hidden="false" customHeight="true" outlineLevel="0" collapsed="false">
      <c r="A76" s="98" t="s">
        <v>194</v>
      </c>
      <c r="B76" s="99" t="s">
        <v>117</v>
      </c>
      <c r="C76" s="99" t="s">
        <v>112</v>
      </c>
      <c r="D76" s="99" t="s">
        <v>119</v>
      </c>
      <c r="E76" s="100" t="s">
        <v>155</v>
      </c>
      <c r="F76" s="100" t="s">
        <v>106</v>
      </c>
      <c r="G76" s="100" t="s">
        <v>125</v>
      </c>
      <c r="H76" s="100" t="s">
        <v>191</v>
      </c>
      <c r="I76" s="101" t="s">
        <v>195</v>
      </c>
      <c r="J76" s="102" t="n">
        <v>172.5</v>
      </c>
      <c r="K76" s="102" t="n">
        <v>172.5</v>
      </c>
      <c r="L76" s="102" t="n">
        <v>172.5</v>
      </c>
    </row>
    <row r="77" customFormat="false" ht="15" hidden="false" customHeight="false" outlineLevel="0" collapsed="false">
      <c r="A77" s="103" t="s">
        <v>196</v>
      </c>
      <c r="B77" s="81" t="s">
        <v>117</v>
      </c>
      <c r="C77" s="81" t="s">
        <v>197</v>
      </c>
      <c r="D77" s="81"/>
      <c r="E77" s="87"/>
      <c r="F77" s="87"/>
      <c r="G77" s="87"/>
      <c r="H77" s="87"/>
      <c r="I77" s="89"/>
      <c r="J77" s="104"/>
      <c r="K77" s="105" t="n">
        <f aca="false">K78</f>
        <v>28</v>
      </c>
      <c r="L77" s="105" t="n">
        <f aca="false">L78</f>
        <v>56.7</v>
      </c>
    </row>
    <row r="78" customFormat="false" ht="15" hidden="false" customHeight="false" outlineLevel="0" collapsed="false">
      <c r="A78" s="103" t="s">
        <v>196</v>
      </c>
      <c r="B78" s="81" t="s">
        <v>117</v>
      </c>
      <c r="C78" s="99" t="s">
        <v>197</v>
      </c>
      <c r="D78" s="99" t="s">
        <v>197</v>
      </c>
      <c r="E78" s="100"/>
      <c r="F78" s="100"/>
      <c r="G78" s="100"/>
      <c r="H78" s="100"/>
      <c r="I78" s="101"/>
      <c r="J78" s="104"/>
      <c r="K78" s="105" t="n">
        <f aca="false">K79</f>
        <v>28</v>
      </c>
      <c r="L78" s="105" t="n">
        <f aca="false">L79</f>
        <v>56.7</v>
      </c>
    </row>
    <row r="79" customFormat="false" ht="30" hidden="false" customHeight="false" outlineLevel="0" collapsed="false">
      <c r="A79" s="103" t="s">
        <v>198</v>
      </c>
      <c r="B79" s="99" t="s">
        <v>117</v>
      </c>
      <c r="C79" s="81" t="s">
        <v>197</v>
      </c>
      <c r="D79" s="81" t="s">
        <v>197</v>
      </c>
      <c r="E79" s="81" t="s">
        <v>132</v>
      </c>
      <c r="F79" s="81" t="s">
        <v>156</v>
      </c>
      <c r="G79" s="81"/>
      <c r="H79" s="81"/>
      <c r="I79" s="81"/>
      <c r="J79" s="104"/>
      <c r="K79" s="105" t="n">
        <f aca="false">K80</f>
        <v>28</v>
      </c>
      <c r="L79" s="105" t="n">
        <f aca="false">L80</f>
        <v>56.7</v>
      </c>
    </row>
    <row r="80" customFormat="false" ht="15" hidden="false" customHeight="false" outlineLevel="0" collapsed="false">
      <c r="A80" s="103" t="s">
        <v>123</v>
      </c>
      <c r="B80" s="81" t="s">
        <v>117</v>
      </c>
      <c r="C80" s="81" t="s">
        <v>197</v>
      </c>
      <c r="D80" s="81" t="s">
        <v>197</v>
      </c>
      <c r="E80" s="81" t="s">
        <v>132</v>
      </c>
      <c r="F80" s="81" t="s">
        <v>106</v>
      </c>
      <c r="G80" s="81"/>
      <c r="H80" s="81"/>
      <c r="I80" s="81"/>
      <c r="J80" s="104"/>
      <c r="K80" s="105" t="n">
        <f aca="false">K81</f>
        <v>28</v>
      </c>
      <c r="L80" s="105" t="n">
        <f aca="false">L81</f>
        <v>56.7</v>
      </c>
    </row>
    <row r="81" customFormat="false" ht="15" hidden="false" customHeight="false" outlineLevel="0" collapsed="false">
      <c r="A81" s="103" t="s">
        <v>196</v>
      </c>
      <c r="B81" s="81" t="s">
        <v>117</v>
      </c>
      <c r="C81" s="81" t="s">
        <v>197</v>
      </c>
      <c r="D81" s="81" t="s">
        <v>197</v>
      </c>
      <c r="E81" s="81" t="s">
        <v>132</v>
      </c>
      <c r="F81" s="81" t="s">
        <v>106</v>
      </c>
      <c r="G81" s="81" t="s">
        <v>125</v>
      </c>
      <c r="H81" s="81" t="s">
        <v>199</v>
      </c>
      <c r="I81" s="81"/>
      <c r="J81" s="104"/>
      <c r="K81" s="105" t="n">
        <f aca="false">K82</f>
        <v>28</v>
      </c>
      <c r="L81" s="105" t="n">
        <f aca="false">L82</f>
        <v>56.7</v>
      </c>
    </row>
    <row r="82" customFormat="false" ht="15" hidden="false" customHeight="false" outlineLevel="0" collapsed="false">
      <c r="A82" s="103" t="s">
        <v>146</v>
      </c>
      <c r="B82" s="99" t="s">
        <v>117</v>
      </c>
      <c r="C82" s="81" t="s">
        <v>197</v>
      </c>
      <c r="D82" s="81" t="s">
        <v>197</v>
      </c>
      <c r="E82" s="81" t="s">
        <v>132</v>
      </c>
      <c r="F82" s="81" t="s">
        <v>106</v>
      </c>
      <c r="G82" s="81" t="s">
        <v>125</v>
      </c>
      <c r="H82" s="81" t="s">
        <v>199</v>
      </c>
      <c r="I82" s="81" t="s">
        <v>147</v>
      </c>
      <c r="J82" s="104"/>
      <c r="K82" s="105" t="n">
        <f aca="false">K83</f>
        <v>28</v>
      </c>
      <c r="L82" s="105" t="n">
        <f aca="false">L83</f>
        <v>56.7</v>
      </c>
    </row>
    <row r="83" customFormat="false" ht="15" hidden="false" customHeight="false" outlineLevel="0" collapsed="false">
      <c r="A83" s="103" t="s">
        <v>159</v>
      </c>
      <c r="B83" s="81" t="s">
        <v>117</v>
      </c>
      <c r="C83" s="81" t="s">
        <v>197</v>
      </c>
      <c r="D83" s="81" t="s">
        <v>197</v>
      </c>
      <c r="E83" s="81" t="s">
        <v>132</v>
      </c>
      <c r="F83" s="81" t="s">
        <v>106</v>
      </c>
      <c r="G83" s="81" t="s">
        <v>125</v>
      </c>
      <c r="H83" s="81" t="s">
        <v>199</v>
      </c>
      <c r="I83" s="81" t="s">
        <v>161</v>
      </c>
      <c r="J83" s="104"/>
      <c r="K83" s="105" t="n">
        <v>28</v>
      </c>
      <c r="L83" s="105" t="n">
        <v>56.7</v>
      </c>
    </row>
  </sheetData>
  <autoFilter ref="A1:L83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;A49">
    <cfRule type="expression" priority="2" aboveAverage="0" equalAverage="0" bottom="0" percent="0" rank="0" text="" dxfId="0">
      <formula>$F20=""</formula>
    </cfRule>
    <cfRule type="expression" priority="3" aboveAverage="0" equalAverage="0" bottom="0" percent="0" rank="0" text="" dxfId="1">
      <formula>#ref!&lt;&gt;""</formula>
    </cfRule>
    <cfRule type="expression" priority="4" aboveAverage="0" equalAverage="0" bottom="0" percent="0" rank="0" text="" dxfId="2">
      <formula>AND($G20="",$F20&lt;&gt;"")</formula>
    </cfRule>
  </conditionalFormatting>
  <printOptions headings="false" gridLines="false" gridLinesSet="true" horizontalCentered="false" verticalCentered="false"/>
  <pageMargins left="0.433333333333333" right="0.236111111111111" top="0.702777777777778" bottom="1.22083333333333" header="0.3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&amp;C&amp;P</oddHeader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2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100" zoomScaleNormal="110" zoomScalePageLayoutView="100" workbookViewId="0">
      <selection pane="topLeft" activeCell="I17" activeCellId="0" sqref="I17"/>
    </sheetView>
  </sheetViews>
  <sheetFormatPr defaultRowHeight="12.75"/>
  <cols>
    <col collapsed="false" hidden="false" max="1" min="1" style="0" width="47.3522727272727"/>
    <col collapsed="false" hidden="false" max="2" min="2" style="0" width="4.51136363636364"/>
    <col collapsed="false" hidden="false" max="3" min="3" style="0" width="5.86363636363636"/>
    <col collapsed="false" hidden="false" max="6" min="4" style="0" width="4.51136363636364"/>
    <col collapsed="false" hidden="false" max="7" min="7" style="0" width="8.56818181818182"/>
    <col collapsed="false" hidden="false" max="8" min="8" style="0" width="5.41477272727273"/>
    <col collapsed="false" hidden="false" max="11" min="9" style="0" width="15.3352272727273"/>
    <col collapsed="false" hidden="false" max="1025" min="12" style="0" width="9.47159090909091"/>
  </cols>
  <sheetData>
    <row r="1" customFormat="false" ht="123" hidden="false" customHeight="true" outlineLevel="0" collapsed="false">
      <c r="A1" s="64"/>
      <c r="B1" s="64"/>
      <c r="C1" s="65"/>
      <c r="D1" s="65"/>
      <c r="E1" s="65"/>
      <c r="F1" s="65"/>
      <c r="G1" s="65"/>
      <c r="H1" s="66" t="s">
        <v>200</v>
      </c>
      <c r="I1" s="66"/>
      <c r="J1" s="66"/>
      <c r="K1" s="66"/>
    </row>
    <row r="2" customFormat="false" ht="159" hidden="false" customHeight="true" outlineLevel="0" collapsed="false">
      <c r="A2" s="67" t="s">
        <v>201</v>
      </c>
      <c r="B2" s="67"/>
      <c r="C2" s="67"/>
      <c r="D2" s="67"/>
      <c r="E2" s="67"/>
      <c r="F2" s="67"/>
      <c r="G2" s="67"/>
      <c r="H2" s="67"/>
      <c r="I2" s="67"/>
      <c r="J2" s="67"/>
      <c r="K2" s="67"/>
    </row>
    <row r="3" customFormat="false" ht="18" hidden="false" customHeight="true" outlineLevel="0" collapsed="false">
      <c r="A3" s="70" t="s">
        <v>41</v>
      </c>
      <c r="B3" s="68"/>
      <c r="C3" s="68"/>
      <c r="D3" s="68"/>
      <c r="E3" s="68"/>
      <c r="F3" s="68"/>
      <c r="G3" s="68"/>
      <c r="H3" s="69" t="s">
        <v>39</v>
      </c>
      <c r="I3" s="69"/>
      <c r="J3" s="69"/>
      <c r="K3" s="69"/>
    </row>
    <row r="4" customFormat="false" ht="16.5" hidden="false" customHeight="true" outlineLevel="0" collapsed="false">
      <c r="A4" s="70"/>
      <c r="B4" s="70" t="s">
        <v>102</v>
      </c>
      <c r="C4" s="70" t="s">
        <v>103</v>
      </c>
      <c r="D4" s="70" t="s">
        <v>104</v>
      </c>
      <c r="E4" s="70"/>
      <c r="F4" s="70"/>
      <c r="G4" s="70"/>
      <c r="H4" s="70" t="s">
        <v>105</v>
      </c>
      <c r="I4" s="70" t="s">
        <v>42</v>
      </c>
      <c r="J4" s="70"/>
      <c r="K4" s="70"/>
    </row>
    <row r="5" customFormat="false" ht="16.5" hidden="false" customHeight="true" outlineLevel="0" collapsed="false">
      <c r="A5" s="70" t="n">
        <v>1</v>
      </c>
      <c r="B5" s="70"/>
      <c r="C5" s="70"/>
      <c r="D5" s="70"/>
      <c r="E5" s="70"/>
      <c r="F5" s="70"/>
      <c r="G5" s="70"/>
      <c r="H5" s="70"/>
      <c r="I5" s="70" t="s">
        <v>43</v>
      </c>
      <c r="J5" s="70" t="s">
        <v>44</v>
      </c>
      <c r="K5" s="70" t="s">
        <v>45</v>
      </c>
    </row>
    <row r="6" customFormat="false" ht="15.75" hidden="false" customHeight="true" outlineLevel="0" collapsed="false">
      <c r="A6" s="70"/>
      <c r="B6" s="71" t="s">
        <v>107</v>
      </c>
      <c r="C6" s="71" t="s">
        <v>46</v>
      </c>
      <c r="D6" s="71" t="s">
        <v>47</v>
      </c>
      <c r="E6" s="71" t="s">
        <v>48</v>
      </c>
      <c r="F6" s="71" t="s">
        <v>108</v>
      </c>
      <c r="G6" s="71" t="s">
        <v>109</v>
      </c>
      <c r="H6" s="71" t="s">
        <v>110</v>
      </c>
      <c r="I6" s="71" t="s">
        <v>111</v>
      </c>
      <c r="J6" s="71" t="s">
        <v>112</v>
      </c>
      <c r="K6" s="71" t="s">
        <v>113</v>
      </c>
    </row>
    <row r="7" customFormat="false" ht="18" hidden="false" customHeight="true" outlineLevel="0" collapsed="false">
      <c r="A7" s="72" t="s">
        <v>115</v>
      </c>
      <c r="B7" s="73"/>
      <c r="C7" s="73"/>
      <c r="D7" s="74"/>
      <c r="E7" s="74"/>
      <c r="F7" s="74"/>
      <c r="G7" s="74"/>
      <c r="H7" s="73"/>
      <c r="I7" s="79" t="n">
        <f aca="false">I8+I43+I53+I61+I69</f>
        <v>1940.6</v>
      </c>
      <c r="J7" s="79" t="n">
        <f aca="false">J8+J43+J53+J61+J69+J76</f>
        <v>1213.2</v>
      </c>
      <c r="K7" s="79" t="n">
        <f aca="false">K8+K43+K53+K61+K69+K76</f>
        <v>1230.5</v>
      </c>
    </row>
    <row r="8" customFormat="false" ht="23.25" hidden="false" customHeight="true" outlineLevel="0" collapsed="false">
      <c r="A8" s="76" t="s">
        <v>118</v>
      </c>
      <c r="B8" s="93" t="s">
        <v>119</v>
      </c>
      <c r="C8" s="82"/>
      <c r="D8" s="83"/>
      <c r="E8" s="83"/>
      <c r="F8" s="83"/>
      <c r="G8" s="83"/>
      <c r="H8" s="84"/>
      <c r="I8" s="85" t="n">
        <f aca="false">I9+I18+I37</f>
        <v>1416.8</v>
      </c>
      <c r="J8" s="86" t="n">
        <f aca="false">J9+J18+J37</f>
        <v>663.4</v>
      </c>
      <c r="K8" s="86" t="n">
        <f aca="false">K9+K18+K37</f>
        <v>648.8</v>
      </c>
    </row>
    <row r="9" customFormat="false" ht="61.5" hidden="false" customHeight="true" outlineLevel="0" collapsed="false">
      <c r="A9" s="80" t="s">
        <v>120</v>
      </c>
      <c r="B9" s="82" t="s">
        <v>119</v>
      </c>
      <c r="C9" s="82" t="s">
        <v>121</v>
      </c>
      <c r="D9" s="83"/>
      <c r="E9" s="83"/>
      <c r="F9" s="83"/>
      <c r="G9" s="83"/>
      <c r="H9" s="82"/>
      <c r="I9" s="85" t="n">
        <f aca="false">I10+I15</f>
        <v>407.5</v>
      </c>
      <c r="J9" s="86" t="n">
        <f aca="false">J10</f>
        <v>203.3</v>
      </c>
      <c r="K9" s="86" t="n">
        <f aca="false">K10</f>
        <v>181.6</v>
      </c>
    </row>
    <row r="10" customFormat="false" ht="30" hidden="false" customHeight="false" outlineLevel="0" collapsed="false">
      <c r="A10" s="80" t="s">
        <v>122</v>
      </c>
      <c r="B10" s="81" t="s">
        <v>119</v>
      </c>
      <c r="C10" s="81" t="s">
        <v>121</v>
      </c>
      <c r="D10" s="87" t="n">
        <v>65</v>
      </c>
      <c r="E10" s="87" t="n">
        <v>0</v>
      </c>
      <c r="F10" s="87"/>
      <c r="G10" s="87"/>
      <c r="H10" s="81"/>
      <c r="I10" s="86" t="n">
        <f aca="false">I11</f>
        <v>290.5</v>
      </c>
      <c r="J10" s="86" t="n">
        <f aca="false">J11</f>
        <v>203.3</v>
      </c>
      <c r="K10" s="86" t="n">
        <f aca="false">K11</f>
        <v>181.6</v>
      </c>
    </row>
    <row r="11" customFormat="false" ht="15" hidden="false" customHeight="false" outlineLevel="0" collapsed="false">
      <c r="A11" s="80" t="s">
        <v>123</v>
      </c>
      <c r="B11" s="81" t="s">
        <v>119</v>
      </c>
      <c r="C11" s="81" t="s">
        <v>121</v>
      </c>
      <c r="D11" s="87" t="n">
        <v>65</v>
      </c>
      <c r="E11" s="87" t="n">
        <v>1</v>
      </c>
      <c r="F11" s="87"/>
      <c r="G11" s="87"/>
      <c r="H11" s="81"/>
      <c r="I11" s="86" t="n">
        <f aca="false">I12</f>
        <v>290.5</v>
      </c>
      <c r="J11" s="86" t="n">
        <f aca="false">J12</f>
        <v>203.3</v>
      </c>
      <c r="K11" s="86" t="n">
        <f aca="false">K12</f>
        <v>181.6</v>
      </c>
    </row>
    <row r="12" customFormat="false" ht="30" hidden="false" customHeight="false" outlineLevel="0" collapsed="false">
      <c r="A12" s="80" t="s">
        <v>124</v>
      </c>
      <c r="B12" s="81" t="s">
        <v>119</v>
      </c>
      <c r="C12" s="81" t="s">
        <v>121</v>
      </c>
      <c r="D12" s="87" t="n">
        <v>65</v>
      </c>
      <c r="E12" s="87" t="n">
        <v>1</v>
      </c>
      <c r="F12" s="87" t="s">
        <v>125</v>
      </c>
      <c r="G12" s="87" t="s">
        <v>126</v>
      </c>
      <c r="H12" s="81"/>
      <c r="I12" s="86" t="n">
        <f aca="false">I13</f>
        <v>290.5</v>
      </c>
      <c r="J12" s="86" t="n">
        <f aca="false">J13</f>
        <v>203.3</v>
      </c>
      <c r="K12" s="86" t="n">
        <f aca="false">K13</f>
        <v>181.6</v>
      </c>
    </row>
    <row r="13" customFormat="false" ht="105" hidden="false" customHeight="false" outlineLevel="0" collapsed="false">
      <c r="A13" s="80" t="s">
        <v>127</v>
      </c>
      <c r="B13" s="81" t="s">
        <v>119</v>
      </c>
      <c r="C13" s="81" t="s">
        <v>121</v>
      </c>
      <c r="D13" s="87" t="n">
        <v>65</v>
      </c>
      <c r="E13" s="87" t="n">
        <v>1</v>
      </c>
      <c r="F13" s="87" t="s">
        <v>125</v>
      </c>
      <c r="G13" s="87" t="s">
        <v>126</v>
      </c>
      <c r="H13" s="81" t="s">
        <v>128</v>
      </c>
      <c r="I13" s="86" t="n">
        <f aca="false">I14</f>
        <v>290.5</v>
      </c>
      <c r="J13" s="86" t="n">
        <f aca="false">J14</f>
        <v>203.3</v>
      </c>
      <c r="K13" s="86" t="n">
        <f aca="false">K14</f>
        <v>181.6</v>
      </c>
    </row>
    <row r="14" customFormat="false" ht="45" hidden="false" customHeight="false" outlineLevel="0" collapsed="false">
      <c r="A14" s="80" t="s">
        <v>129</v>
      </c>
      <c r="B14" s="81" t="s">
        <v>119</v>
      </c>
      <c r="C14" s="81" t="s">
        <v>121</v>
      </c>
      <c r="D14" s="87" t="n">
        <v>65</v>
      </c>
      <c r="E14" s="87" t="n">
        <v>1</v>
      </c>
      <c r="F14" s="87" t="s">
        <v>125</v>
      </c>
      <c r="G14" s="87" t="s">
        <v>126</v>
      </c>
      <c r="H14" s="81" t="s">
        <v>130</v>
      </c>
      <c r="I14" s="86" t="n">
        <f aca="false">'Приложение 3'!J15</f>
        <v>290.5</v>
      </c>
      <c r="J14" s="86" t="n">
        <f aca="false">'Приложение 3'!K15</f>
        <v>203.3</v>
      </c>
      <c r="K14" s="86" t="n">
        <f aca="false">'Приложение 3'!L15</f>
        <v>181.6</v>
      </c>
    </row>
    <row r="15" customFormat="false" ht="90.75" hidden="false" customHeight="true" outlineLevel="0" collapsed="false">
      <c r="A15" s="80" t="str">
        <f aca="false"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81" t="s">
        <v>119</v>
      </c>
      <c r="C15" s="81" t="s">
        <v>121</v>
      </c>
      <c r="D15" s="87" t="s">
        <v>132</v>
      </c>
      <c r="E15" s="87" t="s">
        <v>106</v>
      </c>
      <c r="F15" s="87" t="s">
        <v>125</v>
      </c>
      <c r="G15" s="87" t="s">
        <v>133</v>
      </c>
      <c r="H15" s="81"/>
      <c r="I15" s="86" t="n">
        <f aca="false">I16</f>
        <v>117</v>
      </c>
      <c r="J15" s="86"/>
      <c r="K15" s="86"/>
    </row>
    <row r="16" customFormat="false" ht="105" hidden="false" customHeight="true" outlineLevel="0" collapsed="false">
      <c r="A16" s="80" t="str">
        <f aca="false">'Приложение 3'!A17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81" t="s">
        <v>119</v>
      </c>
      <c r="C16" s="81" t="s">
        <v>121</v>
      </c>
      <c r="D16" s="87" t="s">
        <v>132</v>
      </c>
      <c r="E16" s="87" t="s">
        <v>106</v>
      </c>
      <c r="F16" s="87" t="s">
        <v>125</v>
      </c>
      <c r="G16" s="87" t="s">
        <v>133</v>
      </c>
      <c r="H16" s="81" t="s">
        <v>128</v>
      </c>
      <c r="I16" s="86" t="n">
        <f aca="false">I17</f>
        <v>117</v>
      </c>
      <c r="J16" s="86"/>
      <c r="K16" s="86"/>
    </row>
    <row r="17" customFormat="false" ht="48" hidden="false" customHeight="true" outlineLevel="0" collapsed="false">
      <c r="A17" s="80" t="str">
        <f aca="false">'Приложение 3'!A18</f>
        <v>Расходы на выплаты персоналу государственных (муниципальных) органов</v>
      </c>
      <c r="B17" s="81" t="s">
        <v>119</v>
      </c>
      <c r="C17" s="81" t="s">
        <v>121</v>
      </c>
      <c r="D17" s="87" t="s">
        <v>132</v>
      </c>
      <c r="E17" s="87" t="s">
        <v>106</v>
      </c>
      <c r="F17" s="87" t="s">
        <v>125</v>
      </c>
      <c r="G17" s="87" t="s">
        <v>133</v>
      </c>
      <c r="H17" s="81" t="s">
        <v>130</v>
      </c>
      <c r="I17" s="86" t="n">
        <f aca="false">'Приложение 3'!J18</f>
        <v>117</v>
      </c>
      <c r="J17" s="86"/>
      <c r="K17" s="86"/>
    </row>
    <row r="18" customFormat="false" ht="90" hidden="false" customHeight="false" outlineLevel="0" collapsed="false">
      <c r="A18" s="80" t="s">
        <v>134</v>
      </c>
      <c r="B18" s="82" t="s">
        <v>119</v>
      </c>
      <c r="C18" s="82" t="s">
        <v>135</v>
      </c>
      <c r="D18" s="87"/>
      <c r="E18" s="87"/>
      <c r="F18" s="87"/>
      <c r="G18" s="87"/>
      <c r="H18" s="89"/>
      <c r="I18" s="85" t="n">
        <f aca="false">I19+I32+I24</f>
        <v>1004.3</v>
      </c>
      <c r="J18" s="85" t="n">
        <f aca="false">J19+J32</f>
        <v>455.1</v>
      </c>
      <c r="K18" s="85" t="n">
        <f aca="false">K19+K32</f>
        <v>462.2</v>
      </c>
    </row>
    <row r="19" customFormat="false" ht="30" hidden="false" customHeight="false" outlineLevel="0" collapsed="false">
      <c r="A19" s="80" t="s">
        <v>136</v>
      </c>
      <c r="B19" s="106" t="s">
        <v>119</v>
      </c>
      <c r="C19" s="106" t="s">
        <v>135</v>
      </c>
      <c r="D19" s="87" t="n">
        <v>65</v>
      </c>
      <c r="E19" s="87" t="n">
        <v>0</v>
      </c>
      <c r="F19" s="87"/>
      <c r="G19" s="87"/>
      <c r="H19" s="89"/>
      <c r="I19" s="86" t="n">
        <f aca="false">I20</f>
        <v>770.4</v>
      </c>
      <c r="J19" s="86" t="n">
        <f aca="false">J20</f>
        <v>454.9</v>
      </c>
      <c r="K19" s="86" t="n">
        <f aca="false">K20</f>
        <v>462</v>
      </c>
    </row>
    <row r="20" customFormat="false" ht="45" hidden="false" customHeight="false" outlineLevel="0" collapsed="false">
      <c r="A20" s="80" t="s">
        <v>137</v>
      </c>
      <c r="B20" s="81" t="s">
        <v>119</v>
      </c>
      <c r="C20" s="81" t="s">
        <v>135</v>
      </c>
      <c r="D20" s="87" t="n">
        <v>65</v>
      </c>
      <c r="E20" s="87" t="n">
        <v>2</v>
      </c>
      <c r="F20" s="87"/>
      <c r="G20" s="87"/>
      <c r="H20" s="89"/>
      <c r="I20" s="86" t="n">
        <f aca="false">I21+I27</f>
        <v>770.4</v>
      </c>
      <c r="J20" s="86" t="n">
        <f aca="false">J21+J27</f>
        <v>454.9</v>
      </c>
      <c r="K20" s="86" t="n">
        <f aca="false">K21+K27</f>
        <v>462</v>
      </c>
    </row>
    <row r="21" customFormat="false" ht="45" hidden="false" customHeight="false" outlineLevel="0" collapsed="false">
      <c r="A21" s="80" t="s">
        <v>138</v>
      </c>
      <c r="B21" s="81" t="s">
        <v>119</v>
      </c>
      <c r="C21" s="81" t="s">
        <v>135</v>
      </c>
      <c r="D21" s="87" t="n">
        <v>65</v>
      </c>
      <c r="E21" s="87" t="n">
        <v>2</v>
      </c>
      <c r="F21" s="87" t="s">
        <v>125</v>
      </c>
      <c r="G21" s="87" t="s">
        <v>139</v>
      </c>
      <c r="H21" s="89"/>
      <c r="I21" s="86" t="n">
        <f aca="false">I22</f>
        <v>556.9</v>
      </c>
      <c r="J21" s="86" t="n">
        <f aca="false">J22</f>
        <v>359.9</v>
      </c>
      <c r="K21" s="86" t="n">
        <f aca="false">K22</f>
        <v>367</v>
      </c>
    </row>
    <row r="22" customFormat="false" ht="105" hidden="false" customHeight="false" outlineLevel="0" collapsed="false">
      <c r="A22" s="80" t="s">
        <v>127</v>
      </c>
      <c r="B22" s="81" t="s">
        <v>119</v>
      </c>
      <c r="C22" s="81" t="s">
        <v>135</v>
      </c>
      <c r="D22" s="87" t="n">
        <v>65</v>
      </c>
      <c r="E22" s="87" t="n">
        <v>2</v>
      </c>
      <c r="F22" s="87" t="s">
        <v>125</v>
      </c>
      <c r="G22" s="87" t="s">
        <v>139</v>
      </c>
      <c r="H22" s="89" t="s">
        <v>128</v>
      </c>
      <c r="I22" s="86" t="n">
        <f aca="false">I23</f>
        <v>556.9</v>
      </c>
      <c r="J22" s="86" t="n">
        <f aca="false">J23</f>
        <v>359.9</v>
      </c>
      <c r="K22" s="86" t="n">
        <f aca="false">K23</f>
        <v>367</v>
      </c>
    </row>
    <row r="23" customFormat="false" ht="45" hidden="false" customHeight="false" outlineLevel="0" collapsed="false">
      <c r="A23" s="80" t="s">
        <v>129</v>
      </c>
      <c r="B23" s="81" t="s">
        <v>119</v>
      </c>
      <c r="C23" s="81" t="s">
        <v>135</v>
      </c>
      <c r="D23" s="87" t="n">
        <v>65</v>
      </c>
      <c r="E23" s="87" t="n">
        <v>2</v>
      </c>
      <c r="F23" s="87" t="s">
        <v>125</v>
      </c>
      <c r="G23" s="87" t="s">
        <v>139</v>
      </c>
      <c r="H23" s="89" t="s">
        <v>130</v>
      </c>
      <c r="I23" s="86" t="n">
        <f aca="false">'Приложение 3'!J24</f>
        <v>556.9</v>
      </c>
      <c r="J23" s="86" t="n">
        <f aca="false">'Приложение 3'!K24</f>
        <v>359.9</v>
      </c>
      <c r="K23" s="86" t="n">
        <f aca="false">'Приложение 3'!L24</f>
        <v>367</v>
      </c>
    </row>
    <row r="24" customFormat="false" ht="90" hidden="false" customHeight="true" outlineLevel="0" collapsed="false">
      <c r="A24" s="80" t="str">
        <f aca="false"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81" t="s">
        <v>119</v>
      </c>
      <c r="C24" s="81" t="s">
        <v>135</v>
      </c>
      <c r="D24" s="87" t="s">
        <v>132</v>
      </c>
      <c r="E24" s="87" t="s">
        <v>107</v>
      </c>
      <c r="F24" s="87" t="s">
        <v>125</v>
      </c>
      <c r="G24" s="87" t="s">
        <v>133</v>
      </c>
      <c r="H24" s="89"/>
      <c r="I24" s="86" t="n">
        <f aca="false">I25</f>
        <v>233.7</v>
      </c>
      <c r="J24" s="86"/>
      <c r="K24" s="86"/>
    </row>
    <row r="25" customFormat="false" ht="105.75" hidden="false" customHeight="true" outlineLevel="0" collapsed="false">
      <c r="A25" s="80" t="str">
        <f aca="false">'Приложение 3'!A17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81" t="s">
        <v>119</v>
      </c>
      <c r="C25" s="81" t="s">
        <v>135</v>
      </c>
      <c r="D25" s="87" t="s">
        <v>132</v>
      </c>
      <c r="E25" s="87" t="s">
        <v>107</v>
      </c>
      <c r="F25" s="87" t="s">
        <v>125</v>
      </c>
      <c r="G25" s="87" t="s">
        <v>133</v>
      </c>
      <c r="H25" s="89" t="s">
        <v>128</v>
      </c>
      <c r="I25" s="86" t="n">
        <f aca="false">I26</f>
        <v>233.7</v>
      </c>
      <c r="J25" s="86"/>
      <c r="K25" s="86"/>
    </row>
    <row r="26" customFormat="false" ht="48" hidden="false" customHeight="true" outlineLevel="0" collapsed="false">
      <c r="A26" s="80" t="str">
        <f aca="false">'Приложение 3'!A18</f>
        <v>Расходы на выплаты персоналу государственных (муниципальных) органов</v>
      </c>
      <c r="B26" s="81" t="s">
        <v>119</v>
      </c>
      <c r="C26" s="81" t="s">
        <v>135</v>
      </c>
      <c r="D26" s="87" t="s">
        <v>132</v>
      </c>
      <c r="E26" s="87" t="s">
        <v>107</v>
      </c>
      <c r="F26" s="87" t="s">
        <v>125</v>
      </c>
      <c r="G26" s="87" t="s">
        <v>133</v>
      </c>
      <c r="H26" s="89" t="s">
        <v>130</v>
      </c>
      <c r="I26" s="86" t="n">
        <f aca="false">'Приложение 3'!J27</f>
        <v>233.7</v>
      </c>
      <c r="J26" s="86"/>
      <c r="K26" s="86"/>
    </row>
    <row r="27" customFormat="false" ht="30" hidden="false" customHeight="false" outlineLevel="0" collapsed="false">
      <c r="A27" s="80" t="s">
        <v>140</v>
      </c>
      <c r="B27" s="81" t="s">
        <v>119</v>
      </c>
      <c r="C27" s="81" t="s">
        <v>135</v>
      </c>
      <c r="D27" s="87" t="n">
        <v>65</v>
      </c>
      <c r="E27" s="87" t="n">
        <v>2</v>
      </c>
      <c r="F27" s="87" t="s">
        <v>125</v>
      </c>
      <c r="G27" s="87" t="s">
        <v>141</v>
      </c>
      <c r="H27" s="89"/>
      <c r="I27" s="86" t="n">
        <f aca="false">+I28+I30</f>
        <v>213.5</v>
      </c>
      <c r="J27" s="86" t="n">
        <f aca="false">+J28+J30</f>
        <v>95</v>
      </c>
      <c r="K27" s="86" t="n">
        <f aca="false">+K28+K30</f>
        <v>95</v>
      </c>
    </row>
    <row r="28" customFormat="false" ht="45" hidden="false" customHeight="false" outlineLevel="0" collapsed="false">
      <c r="A28" s="80" t="s">
        <v>142</v>
      </c>
      <c r="B28" s="81" t="s">
        <v>119</v>
      </c>
      <c r="C28" s="81" t="s">
        <v>135</v>
      </c>
      <c r="D28" s="87" t="n">
        <v>65</v>
      </c>
      <c r="E28" s="87" t="n">
        <v>2</v>
      </c>
      <c r="F28" s="87" t="s">
        <v>125</v>
      </c>
      <c r="G28" s="87" t="s">
        <v>141</v>
      </c>
      <c r="H28" s="89" t="s">
        <v>143</v>
      </c>
      <c r="I28" s="86" t="n">
        <f aca="false">I29</f>
        <v>211</v>
      </c>
      <c r="J28" s="86" t="n">
        <f aca="false">J29</f>
        <v>90</v>
      </c>
      <c r="K28" s="86" t="n">
        <f aca="false">K29</f>
        <v>90</v>
      </c>
    </row>
    <row r="29" customFormat="false" ht="45" hidden="false" customHeight="false" outlineLevel="0" collapsed="false">
      <c r="A29" s="80" t="s">
        <v>144</v>
      </c>
      <c r="B29" s="81" t="s">
        <v>119</v>
      </c>
      <c r="C29" s="81" t="s">
        <v>135</v>
      </c>
      <c r="D29" s="87" t="n">
        <v>65</v>
      </c>
      <c r="E29" s="87" t="n">
        <v>2</v>
      </c>
      <c r="F29" s="87" t="s">
        <v>125</v>
      </c>
      <c r="G29" s="87" t="s">
        <v>141</v>
      </c>
      <c r="H29" s="89" t="s">
        <v>145</v>
      </c>
      <c r="I29" s="86" t="n">
        <f aca="false">'Приложение 3'!J30</f>
        <v>211</v>
      </c>
      <c r="J29" s="86" t="n">
        <f aca="false">'Приложение 3'!K30</f>
        <v>90</v>
      </c>
      <c r="K29" s="86" t="n">
        <f aca="false">'Приложение 3'!L30</f>
        <v>90</v>
      </c>
    </row>
    <row r="30" customFormat="false" ht="15" hidden="false" customHeight="false" outlineLevel="0" collapsed="false">
      <c r="A30" s="80" t="s">
        <v>146</v>
      </c>
      <c r="B30" s="81" t="s">
        <v>119</v>
      </c>
      <c r="C30" s="81" t="s">
        <v>135</v>
      </c>
      <c r="D30" s="87" t="n">
        <v>65</v>
      </c>
      <c r="E30" s="87" t="n">
        <v>2</v>
      </c>
      <c r="F30" s="87" t="s">
        <v>125</v>
      </c>
      <c r="G30" s="87" t="s">
        <v>141</v>
      </c>
      <c r="H30" s="89" t="s">
        <v>147</v>
      </c>
      <c r="I30" s="86" t="n">
        <f aca="false">I31</f>
        <v>2.5</v>
      </c>
      <c r="J30" s="86" t="n">
        <f aca="false">J31</f>
        <v>5</v>
      </c>
      <c r="K30" s="86" t="n">
        <f aca="false">K31</f>
        <v>5</v>
      </c>
    </row>
    <row r="31" customFormat="false" ht="30" hidden="false" customHeight="false" outlineLevel="0" collapsed="false">
      <c r="A31" s="80" t="s">
        <v>148</v>
      </c>
      <c r="B31" s="81" t="s">
        <v>119</v>
      </c>
      <c r="C31" s="81" t="s">
        <v>135</v>
      </c>
      <c r="D31" s="87" t="n">
        <v>65</v>
      </c>
      <c r="E31" s="87" t="n">
        <v>2</v>
      </c>
      <c r="F31" s="87" t="s">
        <v>125</v>
      </c>
      <c r="G31" s="87" t="s">
        <v>141</v>
      </c>
      <c r="H31" s="89" t="s">
        <v>149</v>
      </c>
      <c r="I31" s="86" t="n">
        <f aca="false">'Приложение 3'!J32</f>
        <v>2.5</v>
      </c>
      <c r="J31" s="86" t="n">
        <f aca="false">'Приложение 3'!K32</f>
        <v>5</v>
      </c>
      <c r="K31" s="86" t="n">
        <f aca="false">'Приложение 3'!L32</f>
        <v>5</v>
      </c>
    </row>
    <row r="32" customFormat="false" ht="90" hidden="false" customHeight="false" outlineLevel="0" collapsed="false">
      <c r="A32" s="80" t="s">
        <v>150</v>
      </c>
      <c r="B32" s="81" t="s">
        <v>119</v>
      </c>
      <c r="C32" s="81" t="s">
        <v>135</v>
      </c>
      <c r="D32" s="87" t="n">
        <v>89</v>
      </c>
      <c r="E32" s="87" t="n">
        <v>0</v>
      </c>
      <c r="F32" s="87"/>
      <c r="G32" s="87"/>
      <c r="H32" s="89"/>
      <c r="I32" s="86" t="n">
        <f aca="false">I33</f>
        <v>0.2</v>
      </c>
      <c r="J32" s="86" t="n">
        <f aca="false">J33</f>
        <v>0.2</v>
      </c>
      <c r="K32" s="86" t="n">
        <f aca="false">K33</f>
        <v>0.2</v>
      </c>
    </row>
    <row r="33" customFormat="false" ht="105" hidden="false" customHeight="false" outlineLevel="0" collapsed="false">
      <c r="A33" s="80" t="s">
        <v>151</v>
      </c>
      <c r="B33" s="81" t="s">
        <v>119</v>
      </c>
      <c r="C33" s="81" t="s">
        <v>135</v>
      </c>
      <c r="D33" s="87" t="n">
        <v>89</v>
      </c>
      <c r="E33" s="87" t="n">
        <v>1</v>
      </c>
      <c r="F33" s="87"/>
      <c r="G33" s="87"/>
      <c r="H33" s="89"/>
      <c r="I33" s="86" t="n">
        <f aca="false">I34</f>
        <v>0.2</v>
      </c>
      <c r="J33" s="86" t="n">
        <f aca="false">J34</f>
        <v>0.2</v>
      </c>
      <c r="K33" s="86" t="n">
        <f aca="false">K34</f>
        <v>0.2</v>
      </c>
    </row>
    <row r="34" customFormat="false" ht="150" hidden="false" customHeight="false" outlineLevel="0" collapsed="false">
      <c r="A34" s="80" t="s">
        <v>152</v>
      </c>
      <c r="B34" s="81" t="s">
        <v>119</v>
      </c>
      <c r="C34" s="81" t="s">
        <v>135</v>
      </c>
      <c r="D34" s="87" t="n">
        <v>89</v>
      </c>
      <c r="E34" s="87" t="n">
        <v>1</v>
      </c>
      <c r="F34" s="87" t="s">
        <v>125</v>
      </c>
      <c r="G34" s="87" t="s">
        <v>153</v>
      </c>
      <c r="H34" s="89"/>
      <c r="I34" s="91" t="n">
        <f aca="false">I35</f>
        <v>0.2</v>
      </c>
      <c r="J34" s="91" t="n">
        <f aca="false">J35</f>
        <v>0.2</v>
      </c>
      <c r="K34" s="91" t="n">
        <f aca="false">K35</f>
        <v>0.2</v>
      </c>
    </row>
    <row r="35" customFormat="false" ht="45" hidden="false" customHeight="false" outlineLevel="0" collapsed="false">
      <c r="A35" s="80" t="s">
        <v>142</v>
      </c>
      <c r="B35" s="81" t="s">
        <v>119</v>
      </c>
      <c r="C35" s="81" t="s">
        <v>135</v>
      </c>
      <c r="D35" s="87" t="n">
        <v>89</v>
      </c>
      <c r="E35" s="87" t="n">
        <v>1</v>
      </c>
      <c r="F35" s="87" t="s">
        <v>125</v>
      </c>
      <c r="G35" s="87" t="s">
        <v>153</v>
      </c>
      <c r="H35" s="89" t="s">
        <v>143</v>
      </c>
      <c r="I35" s="91" t="n">
        <f aca="false">I36</f>
        <v>0.2</v>
      </c>
      <c r="J35" s="91" t="n">
        <f aca="false">J36</f>
        <v>0.2</v>
      </c>
      <c r="K35" s="91" t="n">
        <f aca="false">K36</f>
        <v>0.2</v>
      </c>
    </row>
    <row r="36" customFormat="false" ht="45" hidden="false" customHeight="false" outlineLevel="0" collapsed="false">
      <c r="A36" s="80" t="s">
        <v>144</v>
      </c>
      <c r="B36" s="81" t="s">
        <v>119</v>
      </c>
      <c r="C36" s="81" t="s">
        <v>135</v>
      </c>
      <c r="D36" s="87" t="n">
        <v>89</v>
      </c>
      <c r="E36" s="87" t="n">
        <v>1</v>
      </c>
      <c r="F36" s="87" t="s">
        <v>125</v>
      </c>
      <c r="G36" s="87" t="s">
        <v>153</v>
      </c>
      <c r="H36" s="89" t="s">
        <v>145</v>
      </c>
      <c r="I36" s="91" t="n">
        <f aca="false">'Приложение 3'!J37</f>
        <v>0.2</v>
      </c>
      <c r="J36" s="91" t="n">
        <f aca="false">'Приложение 3'!K37</f>
        <v>0.2</v>
      </c>
      <c r="K36" s="91" t="n">
        <f aca="false">'Приложение 3'!L37</f>
        <v>0.2</v>
      </c>
    </row>
    <row r="37" customFormat="false" ht="15" hidden="false" customHeight="false" outlineLevel="0" collapsed="false">
      <c r="A37" s="80" t="s">
        <v>154</v>
      </c>
      <c r="B37" s="82" t="s">
        <v>119</v>
      </c>
      <c r="C37" s="82" t="s">
        <v>113</v>
      </c>
      <c r="D37" s="87"/>
      <c r="E37" s="87"/>
      <c r="F37" s="87"/>
      <c r="G37" s="87"/>
      <c r="H37" s="84"/>
      <c r="I37" s="85" t="n">
        <f aca="false">I38</f>
        <v>5</v>
      </c>
      <c r="J37" s="85" t="n">
        <f aca="false">J38</f>
        <v>5</v>
      </c>
      <c r="K37" s="86" t="n">
        <f aca="false">K38</f>
        <v>5</v>
      </c>
    </row>
    <row r="38" customFormat="false" ht="90" hidden="false" customHeight="false" outlineLevel="0" collapsed="false">
      <c r="A38" s="80" t="s">
        <v>150</v>
      </c>
      <c r="B38" s="81" t="s">
        <v>119</v>
      </c>
      <c r="C38" s="81" t="s">
        <v>113</v>
      </c>
      <c r="D38" s="87" t="s">
        <v>155</v>
      </c>
      <c r="E38" s="87" t="s">
        <v>156</v>
      </c>
      <c r="F38" s="87"/>
      <c r="G38" s="87"/>
      <c r="H38" s="89"/>
      <c r="I38" s="86" t="n">
        <f aca="false">I39</f>
        <v>5</v>
      </c>
      <c r="J38" s="86" t="n">
        <f aca="false">J39</f>
        <v>5</v>
      </c>
      <c r="K38" s="86" t="n">
        <f aca="false">K39</f>
        <v>5</v>
      </c>
    </row>
    <row r="39" customFormat="false" ht="105" hidden="false" customHeight="false" outlineLevel="0" collapsed="false">
      <c r="A39" s="80" t="s">
        <v>151</v>
      </c>
      <c r="B39" s="81" t="s">
        <v>119</v>
      </c>
      <c r="C39" s="81" t="s">
        <v>113</v>
      </c>
      <c r="D39" s="87" t="s">
        <v>155</v>
      </c>
      <c r="E39" s="87" t="s">
        <v>106</v>
      </c>
      <c r="F39" s="87"/>
      <c r="G39" s="87"/>
      <c r="H39" s="89"/>
      <c r="I39" s="86" t="n">
        <f aca="false">I40</f>
        <v>5</v>
      </c>
      <c r="J39" s="86" t="n">
        <f aca="false">J40</f>
        <v>5</v>
      </c>
      <c r="K39" s="86" t="n">
        <f aca="false">K40</f>
        <v>5</v>
      </c>
    </row>
    <row r="40" customFormat="false" ht="62.25" hidden="false" customHeight="true" outlineLevel="0" collapsed="false">
      <c r="A40" s="80" t="s">
        <v>202</v>
      </c>
      <c r="B40" s="81" t="s">
        <v>119</v>
      </c>
      <c r="C40" s="81" t="s">
        <v>113</v>
      </c>
      <c r="D40" s="87" t="s">
        <v>155</v>
      </c>
      <c r="E40" s="87" t="s">
        <v>106</v>
      </c>
      <c r="F40" s="87" t="s">
        <v>125</v>
      </c>
      <c r="G40" s="87" t="s">
        <v>158</v>
      </c>
      <c r="H40" s="89"/>
      <c r="I40" s="86" t="n">
        <f aca="false">I42</f>
        <v>5</v>
      </c>
      <c r="J40" s="86" t="n">
        <f aca="false">J42</f>
        <v>5</v>
      </c>
      <c r="K40" s="86" t="n">
        <f aca="false">K42</f>
        <v>5</v>
      </c>
    </row>
    <row r="41" customFormat="false" ht="15" hidden="false" customHeight="false" outlineLevel="0" collapsed="false">
      <c r="A41" s="80" t="s">
        <v>146</v>
      </c>
      <c r="B41" s="81" t="s">
        <v>119</v>
      </c>
      <c r="C41" s="81" t="s">
        <v>113</v>
      </c>
      <c r="D41" s="87" t="s">
        <v>155</v>
      </c>
      <c r="E41" s="87" t="s">
        <v>106</v>
      </c>
      <c r="F41" s="87" t="s">
        <v>125</v>
      </c>
      <c r="G41" s="87" t="s">
        <v>158</v>
      </c>
      <c r="H41" s="89" t="s">
        <v>147</v>
      </c>
      <c r="I41" s="86" t="n">
        <f aca="false">I42</f>
        <v>5</v>
      </c>
      <c r="J41" s="86" t="n">
        <f aca="false">J42</f>
        <v>5</v>
      </c>
      <c r="K41" s="86" t="n">
        <f aca="false">K42</f>
        <v>5</v>
      </c>
    </row>
    <row r="42" customFormat="false" ht="20.25" hidden="false" customHeight="true" outlineLevel="0" collapsed="false">
      <c r="A42" s="80" t="s">
        <v>159</v>
      </c>
      <c r="B42" s="81" t="s">
        <v>119</v>
      </c>
      <c r="C42" s="81" t="s">
        <v>160</v>
      </c>
      <c r="D42" s="87" t="s">
        <v>155</v>
      </c>
      <c r="E42" s="87" t="s">
        <v>106</v>
      </c>
      <c r="F42" s="87" t="s">
        <v>125</v>
      </c>
      <c r="G42" s="87" t="s">
        <v>158</v>
      </c>
      <c r="H42" s="89" t="s">
        <v>161</v>
      </c>
      <c r="I42" s="86" t="n">
        <f aca="false">'Приложение 3'!J43</f>
        <v>5</v>
      </c>
      <c r="J42" s="86" t="n">
        <f aca="false">'Приложение 3'!K43</f>
        <v>5</v>
      </c>
      <c r="K42" s="86" t="n">
        <f aca="false">'Приложение 3'!L43</f>
        <v>5</v>
      </c>
    </row>
    <row r="43" customFormat="false" ht="15" hidden="false" customHeight="false" outlineLevel="0" collapsed="false">
      <c r="A43" s="76" t="s">
        <v>162</v>
      </c>
      <c r="B43" s="77" t="s">
        <v>121</v>
      </c>
      <c r="C43" s="81"/>
      <c r="D43" s="87"/>
      <c r="E43" s="87"/>
      <c r="F43" s="87"/>
      <c r="G43" s="87"/>
      <c r="H43" s="89"/>
      <c r="I43" s="86" t="n">
        <f aca="false">I44</f>
        <v>89.8</v>
      </c>
      <c r="J43" s="86" t="n">
        <f aca="false">J44</f>
        <v>92.8</v>
      </c>
      <c r="K43" s="86" t="n">
        <f aca="false">K44</f>
        <v>96</v>
      </c>
    </row>
    <row r="44" customFormat="false" ht="31.5" hidden="false" customHeight="true" outlineLevel="0" collapsed="false">
      <c r="A44" s="80" t="s">
        <v>163</v>
      </c>
      <c r="B44" s="81" t="s">
        <v>121</v>
      </c>
      <c r="C44" s="81" t="s">
        <v>164</v>
      </c>
      <c r="D44" s="87"/>
      <c r="E44" s="87"/>
      <c r="F44" s="87"/>
      <c r="G44" s="87"/>
      <c r="H44" s="89"/>
      <c r="I44" s="86" t="n">
        <f aca="false">I45</f>
        <v>89.8</v>
      </c>
      <c r="J44" s="86" t="n">
        <f aca="false">J45</f>
        <v>92.8</v>
      </c>
      <c r="K44" s="86" t="n">
        <f aca="false">K45</f>
        <v>96</v>
      </c>
    </row>
    <row r="45" customFormat="false" ht="45" hidden="false" customHeight="true" outlineLevel="0" collapsed="false">
      <c r="A45" s="80" t="s">
        <v>165</v>
      </c>
      <c r="B45" s="81" t="s">
        <v>121</v>
      </c>
      <c r="C45" s="81" t="s">
        <v>164</v>
      </c>
      <c r="D45" s="87" t="s">
        <v>166</v>
      </c>
      <c r="E45" s="87" t="s">
        <v>156</v>
      </c>
      <c r="F45" s="87"/>
      <c r="G45" s="87"/>
      <c r="H45" s="89"/>
      <c r="I45" s="86" t="n">
        <f aca="false">I46</f>
        <v>89.8</v>
      </c>
      <c r="J45" s="86" t="n">
        <f aca="false">J46</f>
        <v>92.8</v>
      </c>
      <c r="K45" s="86" t="n">
        <f aca="false">K46</f>
        <v>96</v>
      </c>
    </row>
    <row r="46" customFormat="false" ht="45" hidden="false" customHeight="false" outlineLevel="0" collapsed="false">
      <c r="A46" s="80" t="s">
        <v>167</v>
      </c>
      <c r="B46" s="81" t="s">
        <v>121</v>
      </c>
      <c r="C46" s="81" t="s">
        <v>164</v>
      </c>
      <c r="D46" s="87" t="s">
        <v>166</v>
      </c>
      <c r="E46" s="87" t="s">
        <v>46</v>
      </c>
      <c r="F46" s="87"/>
      <c r="G46" s="87"/>
      <c r="H46" s="89"/>
      <c r="I46" s="86" t="n">
        <f aca="false">I47</f>
        <v>89.8</v>
      </c>
      <c r="J46" s="86" t="n">
        <f aca="false">J47</f>
        <v>92.8</v>
      </c>
      <c r="K46" s="86" t="n">
        <f aca="false">K47</f>
        <v>96</v>
      </c>
    </row>
    <row r="47" customFormat="false" ht="75.75" hidden="false" customHeight="true" outlineLevel="0" collapsed="false">
      <c r="A47" s="92" t="s">
        <v>168</v>
      </c>
      <c r="B47" s="81" t="s">
        <v>121</v>
      </c>
      <c r="C47" s="81" t="s">
        <v>164</v>
      </c>
      <c r="D47" s="87" t="s">
        <v>166</v>
      </c>
      <c r="E47" s="87" t="s">
        <v>46</v>
      </c>
      <c r="F47" s="87" t="s">
        <v>121</v>
      </c>
      <c r="G47" s="87"/>
      <c r="H47" s="89"/>
      <c r="I47" s="86" t="n">
        <f aca="false">I48</f>
        <v>89.8</v>
      </c>
      <c r="J47" s="86" t="n">
        <f aca="false">J48</f>
        <v>92.8</v>
      </c>
      <c r="K47" s="86" t="n">
        <f aca="false">K48</f>
        <v>96</v>
      </c>
    </row>
    <row r="48" customFormat="false" ht="45" hidden="false" customHeight="false" outlineLevel="0" collapsed="false">
      <c r="A48" s="80" t="s">
        <v>169</v>
      </c>
      <c r="B48" s="81" t="s">
        <v>121</v>
      </c>
      <c r="C48" s="81" t="s">
        <v>164</v>
      </c>
      <c r="D48" s="87" t="s">
        <v>166</v>
      </c>
      <c r="E48" s="87" t="s">
        <v>46</v>
      </c>
      <c r="F48" s="87" t="s">
        <v>121</v>
      </c>
      <c r="G48" s="87" t="s">
        <v>170</v>
      </c>
      <c r="H48" s="89"/>
      <c r="I48" s="86" t="n">
        <f aca="false">I51+I49</f>
        <v>89.8</v>
      </c>
      <c r="J48" s="86" t="n">
        <f aca="false">J51+J49</f>
        <v>92.8</v>
      </c>
      <c r="K48" s="86" t="n">
        <f aca="false">K51+K49</f>
        <v>96</v>
      </c>
    </row>
    <row r="49" customFormat="false" ht="105" hidden="false" customHeight="false" outlineLevel="0" collapsed="false">
      <c r="A49" s="80" t="s">
        <v>127</v>
      </c>
      <c r="B49" s="81" t="s">
        <v>121</v>
      </c>
      <c r="C49" s="81" t="s">
        <v>164</v>
      </c>
      <c r="D49" s="87" t="s">
        <v>166</v>
      </c>
      <c r="E49" s="87" t="s">
        <v>46</v>
      </c>
      <c r="F49" s="87" t="s">
        <v>121</v>
      </c>
      <c r="G49" s="87" t="s">
        <v>170</v>
      </c>
      <c r="H49" s="89" t="s">
        <v>128</v>
      </c>
      <c r="I49" s="86" t="n">
        <f aca="false">I50</f>
        <v>86.8</v>
      </c>
      <c r="J49" s="86" t="n">
        <f aca="false">J50</f>
        <v>87.8</v>
      </c>
      <c r="K49" s="86" t="n">
        <f aca="false">K50</f>
        <v>91</v>
      </c>
    </row>
    <row r="50" customFormat="false" ht="44.25" hidden="false" customHeight="true" outlineLevel="0" collapsed="false">
      <c r="A50" s="80" t="s">
        <v>129</v>
      </c>
      <c r="B50" s="81" t="s">
        <v>121</v>
      </c>
      <c r="C50" s="81" t="s">
        <v>164</v>
      </c>
      <c r="D50" s="87" t="s">
        <v>166</v>
      </c>
      <c r="E50" s="87" t="s">
        <v>46</v>
      </c>
      <c r="F50" s="87" t="s">
        <v>121</v>
      </c>
      <c r="G50" s="87" t="s">
        <v>170</v>
      </c>
      <c r="H50" s="89" t="s">
        <v>130</v>
      </c>
      <c r="I50" s="86" t="n">
        <f aca="false">'Приложение 3'!J51</f>
        <v>86.8</v>
      </c>
      <c r="J50" s="86" t="n">
        <f aca="false">'Приложение 3'!K51</f>
        <v>87.8</v>
      </c>
      <c r="K50" s="86" t="n">
        <f aca="false">'Приложение 3'!L51</f>
        <v>91</v>
      </c>
    </row>
    <row r="51" customFormat="false" ht="45" hidden="false" customHeight="false" outlineLevel="0" collapsed="false">
      <c r="A51" s="80" t="s">
        <v>142</v>
      </c>
      <c r="B51" s="81" t="s">
        <v>121</v>
      </c>
      <c r="C51" s="81" t="s">
        <v>164</v>
      </c>
      <c r="D51" s="87" t="s">
        <v>166</v>
      </c>
      <c r="E51" s="87" t="s">
        <v>46</v>
      </c>
      <c r="F51" s="87" t="s">
        <v>121</v>
      </c>
      <c r="G51" s="87" t="s">
        <v>170</v>
      </c>
      <c r="H51" s="89" t="s">
        <v>143</v>
      </c>
      <c r="I51" s="86" t="n">
        <f aca="false">I52</f>
        <v>3</v>
      </c>
      <c r="J51" s="86" t="n">
        <f aca="false">J52</f>
        <v>5</v>
      </c>
      <c r="K51" s="86" t="n">
        <f aca="false">K52</f>
        <v>5</v>
      </c>
    </row>
    <row r="52" customFormat="false" ht="45" hidden="false" customHeight="false" outlineLevel="0" collapsed="false">
      <c r="A52" s="80" t="s">
        <v>144</v>
      </c>
      <c r="B52" s="81" t="s">
        <v>121</v>
      </c>
      <c r="C52" s="81" t="s">
        <v>164</v>
      </c>
      <c r="D52" s="87" t="s">
        <v>166</v>
      </c>
      <c r="E52" s="87" t="s">
        <v>46</v>
      </c>
      <c r="F52" s="87" t="s">
        <v>121</v>
      </c>
      <c r="G52" s="87" t="s">
        <v>170</v>
      </c>
      <c r="H52" s="89" t="s">
        <v>145</v>
      </c>
      <c r="I52" s="86" t="n">
        <f aca="false">'Приложение 3'!J53</f>
        <v>3</v>
      </c>
      <c r="J52" s="86" t="n">
        <f aca="false">'Приложение 3'!K53</f>
        <v>5</v>
      </c>
      <c r="K52" s="86" t="n">
        <f aca="false">'Приложение 3'!L53</f>
        <v>5</v>
      </c>
    </row>
    <row r="53" customFormat="false" ht="19.5" hidden="false" customHeight="true" outlineLevel="0" collapsed="false">
      <c r="A53" s="80" t="s">
        <v>171</v>
      </c>
      <c r="B53" s="81" t="s">
        <v>135</v>
      </c>
      <c r="C53" s="81"/>
      <c r="D53" s="87"/>
      <c r="E53" s="87"/>
      <c r="F53" s="87"/>
      <c r="G53" s="87"/>
      <c r="H53" s="89"/>
      <c r="I53" s="86" t="n">
        <f aca="false">I54</f>
        <v>221.5</v>
      </c>
      <c r="J53" s="86" t="n">
        <f aca="false">J54</f>
        <v>221.5</v>
      </c>
      <c r="K53" s="86" t="n">
        <f aca="false">K54</f>
        <v>221.5</v>
      </c>
    </row>
    <row r="54" customFormat="false" ht="17.25" hidden="false" customHeight="true" outlineLevel="0" collapsed="false">
      <c r="A54" s="80" t="s">
        <v>172</v>
      </c>
      <c r="B54" s="81" t="s">
        <v>135</v>
      </c>
      <c r="C54" s="81" t="s">
        <v>173</v>
      </c>
      <c r="D54" s="87"/>
      <c r="E54" s="87"/>
      <c r="F54" s="87"/>
      <c r="G54" s="87"/>
      <c r="H54" s="89"/>
      <c r="I54" s="86" t="n">
        <f aca="false">I55</f>
        <v>221.5</v>
      </c>
      <c r="J54" s="86" t="n">
        <f aca="false">J55</f>
        <v>221.5</v>
      </c>
      <c r="K54" s="86" t="n">
        <f aca="false">K55</f>
        <v>221.5</v>
      </c>
    </row>
    <row r="55" customFormat="false" ht="90" hidden="false" customHeight="false" outlineLevel="0" collapsed="false">
      <c r="A55" s="94" t="s">
        <v>203</v>
      </c>
      <c r="B55" s="81" t="s">
        <v>135</v>
      </c>
      <c r="C55" s="81" t="s">
        <v>173</v>
      </c>
      <c r="D55" s="87" t="s">
        <v>112</v>
      </c>
      <c r="E55" s="87" t="s">
        <v>156</v>
      </c>
      <c r="F55" s="87"/>
      <c r="G55" s="87"/>
      <c r="H55" s="89"/>
      <c r="I55" s="86" t="n">
        <f aca="false">I56</f>
        <v>221.5</v>
      </c>
      <c r="J55" s="86" t="n">
        <f aca="false">J56</f>
        <v>221.5</v>
      </c>
      <c r="K55" s="86" t="n">
        <f aca="false">K56</f>
        <v>221.5</v>
      </c>
    </row>
    <row r="56" customFormat="false" ht="96.75" hidden="false" customHeight="true" outlineLevel="0" collapsed="false">
      <c r="A56" s="94" t="str">
        <f aca="false">'Приложение 3'!A57</f>
        <v>Подпрограмма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56" s="81" t="s">
        <v>135</v>
      </c>
      <c r="C56" s="81" t="s">
        <v>173</v>
      </c>
      <c r="D56" s="87" t="s">
        <v>112</v>
      </c>
      <c r="E56" s="87" t="s">
        <v>106</v>
      </c>
      <c r="F56" s="87"/>
      <c r="G56" s="87"/>
      <c r="H56" s="89"/>
      <c r="I56" s="86" t="n">
        <f aca="false">I57</f>
        <v>221.5</v>
      </c>
      <c r="J56" s="86" t="n">
        <f aca="false">J57</f>
        <v>221.5</v>
      </c>
      <c r="K56" s="86" t="n">
        <f aca="false">K57</f>
        <v>221.5</v>
      </c>
    </row>
    <row r="57" customFormat="false" ht="77.25" hidden="false" customHeight="true" outlineLevel="0" collapsed="false">
      <c r="A57" s="94" t="s">
        <v>176</v>
      </c>
      <c r="B57" s="81" t="s">
        <v>135</v>
      </c>
      <c r="C57" s="81" t="s">
        <v>173</v>
      </c>
      <c r="D57" s="87" t="s">
        <v>112</v>
      </c>
      <c r="E57" s="87" t="s">
        <v>106</v>
      </c>
      <c r="F57" s="87" t="s">
        <v>121</v>
      </c>
      <c r="G57" s="87"/>
      <c r="H57" s="89"/>
      <c r="I57" s="86" t="n">
        <f aca="false">I58</f>
        <v>221.5</v>
      </c>
      <c r="J57" s="86" t="n">
        <f aca="false">J58</f>
        <v>221.5</v>
      </c>
      <c r="K57" s="86" t="n">
        <f aca="false">K58</f>
        <v>221.5</v>
      </c>
    </row>
    <row r="58" customFormat="false" ht="298.5" hidden="false" customHeight="true" outlineLevel="0" collapsed="false">
      <c r="A58" s="95" t="s">
        <v>177</v>
      </c>
      <c r="B58" s="81" t="s">
        <v>135</v>
      </c>
      <c r="C58" s="81" t="s">
        <v>173</v>
      </c>
      <c r="D58" s="87" t="s">
        <v>112</v>
      </c>
      <c r="E58" s="87" t="s">
        <v>106</v>
      </c>
      <c r="F58" s="87" t="s">
        <v>121</v>
      </c>
      <c r="G58" s="87" t="s">
        <v>178</v>
      </c>
      <c r="H58" s="89"/>
      <c r="I58" s="86" t="n">
        <f aca="false">I59</f>
        <v>221.5</v>
      </c>
      <c r="J58" s="86" t="n">
        <f aca="false">J59</f>
        <v>221.5</v>
      </c>
      <c r="K58" s="86" t="n">
        <f aca="false">K59</f>
        <v>221.5</v>
      </c>
    </row>
    <row r="59" customFormat="false" ht="45" hidden="false" customHeight="false" outlineLevel="0" collapsed="false">
      <c r="A59" s="80" t="s">
        <v>142</v>
      </c>
      <c r="B59" s="81" t="s">
        <v>135</v>
      </c>
      <c r="C59" s="81" t="s">
        <v>173</v>
      </c>
      <c r="D59" s="87" t="s">
        <v>112</v>
      </c>
      <c r="E59" s="87" t="s">
        <v>106</v>
      </c>
      <c r="F59" s="87" t="s">
        <v>121</v>
      </c>
      <c r="G59" s="87" t="s">
        <v>178</v>
      </c>
      <c r="H59" s="89" t="s">
        <v>143</v>
      </c>
      <c r="I59" s="86" t="n">
        <f aca="false">I60</f>
        <v>221.5</v>
      </c>
      <c r="J59" s="86" t="n">
        <f aca="false">J60</f>
        <v>221.5</v>
      </c>
      <c r="K59" s="86" t="n">
        <f aca="false">K60</f>
        <v>221.5</v>
      </c>
    </row>
    <row r="60" customFormat="false" ht="45" hidden="false" customHeight="false" outlineLevel="0" collapsed="false">
      <c r="A60" s="80" t="s">
        <v>144</v>
      </c>
      <c r="B60" s="81" t="s">
        <v>135</v>
      </c>
      <c r="C60" s="81" t="s">
        <v>173</v>
      </c>
      <c r="D60" s="87" t="s">
        <v>112</v>
      </c>
      <c r="E60" s="87" t="s">
        <v>106</v>
      </c>
      <c r="F60" s="87" t="s">
        <v>121</v>
      </c>
      <c r="G60" s="87" t="s">
        <v>178</v>
      </c>
      <c r="H60" s="89" t="s">
        <v>145</v>
      </c>
      <c r="I60" s="86" t="n">
        <f aca="false">'Приложение 3'!J61</f>
        <v>221.5</v>
      </c>
      <c r="J60" s="86" t="n">
        <f aca="false">'Приложение 3'!K61</f>
        <v>221.5</v>
      </c>
      <c r="K60" s="86" t="n">
        <f aca="false">'Приложение 3'!L61</f>
        <v>221.5</v>
      </c>
    </row>
    <row r="61" customFormat="false" ht="15" hidden="false" customHeight="false" outlineLevel="0" collapsed="false">
      <c r="A61" s="80" t="s">
        <v>179</v>
      </c>
      <c r="B61" s="107" t="s">
        <v>180</v>
      </c>
      <c r="C61" s="81"/>
      <c r="D61" s="87"/>
      <c r="E61" s="87"/>
      <c r="F61" s="87"/>
      <c r="G61" s="87"/>
      <c r="H61" s="89"/>
      <c r="I61" s="86" t="n">
        <f aca="false">I62</f>
        <v>40</v>
      </c>
      <c r="J61" s="86" t="n">
        <f aca="false">J62</f>
        <v>35</v>
      </c>
      <c r="K61" s="86" t="n">
        <f aca="false">K62</f>
        <v>35</v>
      </c>
    </row>
    <row r="62" customFormat="false" ht="15" hidden="false" customHeight="false" outlineLevel="0" collapsed="false">
      <c r="A62" s="96" t="s">
        <v>181</v>
      </c>
      <c r="B62" s="81" t="s">
        <v>180</v>
      </c>
      <c r="C62" s="81" t="s">
        <v>164</v>
      </c>
      <c r="D62" s="87"/>
      <c r="E62" s="87"/>
      <c r="F62" s="87"/>
      <c r="G62" s="87"/>
      <c r="H62" s="81"/>
      <c r="I62" s="86" t="n">
        <f aca="false">I63</f>
        <v>40</v>
      </c>
      <c r="J62" s="86" t="n">
        <f aca="false">J63</f>
        <v>35</v>
      </c>
      <c r="K62" s="86" t="n">
        <f aca="false">K63</f>
        <v>35</v>
      </c>
    </row>
    <row r="63" customFormat="false" ht="91.5" hidden="false" customHeight="true" outlineLevel="0" collapsed="false">
      <c r="A63" s="96" t="s">
        <v>204</v>
      </c>
      <c r="B63" s="81" t="s">
        <v>180</v>
      </c>
      <c r="C63" s="81" t="s">
        <v>164</v>
      </c>
      <c r="D63" s="87" t="s">
        <v>112</v>
      </c>
      <c r="E63" s="87" t="s">
        <v>156</v>
      </c>
      <c r="F63" s="87"/>
      <c r="G63" s="87"/>
      <c r="H63" s="81"/>
      <c r="I63" s="86" t="n">
        <f aca="false">I64</f>
        <v>40</v>
      </c>
      <c r="J63" s="86" t="n">
        <f aca="false">J64</f>
        <v>35</v>
      </c>
      <c r="K63" s="86" t="n">
        <f aca="false">K64</f>
        <v>35</v>
      </c>
    </row>
    <row r="64" customFormat="false" ht="91.5" hidden="false" customHeight="true" outlineLevel="0" collapsed="false">
      <c r="A64" s="96" t="str">
        <f aca="false">'Приложение 3'!A65</f>
        <v>Подпрограмма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</v>
      </c>
      <c r="B64" s="81" t="s">
        <v>180</v>
      </c>
      <c r="C64" s="81" t="s">
        <v>164</v>
      </c>
      <c r="D64" s="87" t="s">
        <v>112</v>
      </c>
      <c r="E64" s="87" t="s">
        <v>106</v>
      </c>
      <c r="F64" s="87"/>
      <c r="G64" s="87"/>
      <c r="H64" s="81"/>
      <c r="I64" s="86" t="n">
        <f aca="false">I65</f>
        <v>40</v>
      </c>
      <c r="J64" s="86" t="n">
        <f aca="false">J65</f>
        <v>35</v>
      </c>
      <c r="K64" s="86" t="n">
        <f aca="false">K65</f>
        <v>35</v>
      </c>
    </row>
    <row r="65" customFormat="false" ht="30" hidden="false" customHeight="false" outlineLevel="0" collapsed="false">
      <c r="A65" s="97" t="s">
        <v>205</v>
      </c>
      <c r="B65" s="81" t="s">
        <v>180</v>
      </c>
      <c r="C65" s="81" t="s">
        <v>164</v>
      </c>
      <c r="D65" s="87" t="s">
        <v>112</v>
      </c>
      <c r="E65" s="87" t="s">
        <v>106</v>
      </c>
      <c r="F65" s="87" t="s">
        <v>119</v>
      </c>
      <c r="G65" s="87"/>
      <c r="H65" s="81"/>
      <c r="I65" s="86" t="n">
        <f aca="false">I66</f>
        <v>40</v>
      </c>
      <c r="J65" s="86" t="n">
        <f aca="false">J66</f>
        <v>35</v>
      </c>
      <c r="K65" s="86" t="n">
        <f aca="false">K66</f>
        <v>35</v>
      </c>
    </row>
    <row r="66" customFormat="false" ht="15" hidden="false" customHeight="false" outlineLevel="0" collapsed="false">
      <c r="A66" s="96" t="s">
        <v>187</v>
      </c>
      <c r="B66" s="81" t="s">
        <v>180</v>
      </c>
      <c r="C66" s="81" t="s">
        <v>164</v>
      </c>
      <c r="D66" s="87" t="s">
        <v>112</v>
      </c>
      <c r="E66" s="87" t="s">
        <v>106</v>
      </c>
      <c r="F66" s="87" t="s">
        <v>119</v>
      </c>
      <c r="G66" s="87" t="s">
        <v>186</v>
      </c>
      <c r="H66" s="81"/>
      <c r="I66" s="86" t="n">
        <f aca="false">I67</f>
        <v>40</v>
      </c>
      <c r="J66" s="86" t="n">
        <f aca="false">J67</f>
        <v>35</v>
      </c>
      <c r="K66" s="86" t="n">
        <f aca="false">K67</f>
        <v>35</v>
      </c>
    </row>
    <row r="67" customFormat="false" ht="45" hidden="false" customHeight="false" outlineLevel="0" collapsed="false">
      <c r="A67" s="80" t="s">
        <v>142</v>
      </c>
      <c r="B67" s="81" t="s">
        <v>180</v>
      </c>
      <c r="C67" s="81" t="s">
        <v>164</v>
      </c>
      <c r="D67" s="87" t="s">
        <v>112</v>
      </c>
      <c r="E67" s="87" t="s">
        <v>106</v>
      </c>
      <c r="F67" s="87" t="s">
        <v>119</v>
      </c>
      <c r="G67" s="87" t="s">
        <v>186</v>
      </c>
      <c r="H67" s="81" t="s">
        <v>143</v>
      </c>
      <c r="I67" s="86" t="n">
        <f aca="false">I68</f>
        <v>40</v>
      </c>
      <c r="J67" s="86" t="n">
        <f aca="false">J68</f>
        <v>35</v>
      </c>
      <c r="K67" s="86" t="n">
        <f aca="false">K68</f>
        <v>35</v>
      </c>
    </row>
    <row r="68" customFormat="false" ht="45" hidden="false" customHeight="false" outlineLevel="0" collapsed="false">
      <c r="A68" s="80" t="s">
        <v>144</v>
      </c>
      <c r="B68" s="81" t="s">
        <v>180</v>
      </c>
      <c r="C68" s="81" t="s">
        <v>164</v>
      </c>
      <c r="D68" s="87" t="s">
        <v>112</v>
      </c>
      <c r="E68" s="87" t="s">
        <v>106</v>
      </c>
      <c r="F68" s="87" t="s">
        <v>119</v>
      </c>
      <c r="G68" s="87" t="s">
        <v>186</v>
      </c>
      <c r="H68" s="81" t="s">
        <v>145</v>
      </c>
      <c r="I68" s="86" t="n">
        <f aca="false">'Приложение 3'!J68</f>
        <v>40</v>
      </c>
      <c r="J68" s="86" t="n">
        <f aca="false">'Приложение 3'!K68</f>
        <v>35</v>
      </c>
      <c r="K68" s="86" t="n">
        <f aca="false">'Приложение 3'!L68</f>
        <v>35</v>
      </c>
    </row>
    <row r="69" customFormat="false" ht="15" hidden="false" customHeight="false" outlineLevel="0" collapsed="false">
      <c r="A69" s="80" t="s">
        <v>188</v>
      </c>
      <c r="B69" s="77" t="s">
        <v>112</v>
      </c>
      <c r="C69" s="81"/>
      <c r="D69" s="87"/>
      <c r="E69" s="87"/>
      <c r="F69" s="87"/>
      <c r="G69" s="87"/>
      <c r="H69" s="89"/>
      <c r="I69" s="86" t="n">
        <f aca="false">I70</f>
        <v>172.5</v>
      </c>
      <c r="J69" s="85" t="n">
        <f aca="false">J70</f>
        <v>172.5</v>
      </c>
      <c r="K69" s="86" t="n">
        <f aca="false">K70</f>
        <v>172.5</v>
      </c>
    </row>
    <row r="70" customFormat="false" ht="15" hidden="false" customHeight="false" outlineLevel="0" collapsed="false">
      <c r="A70" s="80" t="s">
        <v>189</v>
      </c>
      <c r="B70" s="81" t="s">
        <v>112</v>
      </c>
      <c r="C70" s="81" t="s">
        <v>119</v>
      </c>
      <c r="D70" s="87"/>
      <c r="E70" s="87"/>
      <c r="F70" s="87"/>
      <c r="G70" s="87"/>
      <c r="H70" s="89"/>
      <c r="I70" s="86" t="n">
        <f aca="false">I71</f>
        <v>172.5</v>
      </c>
      <c r="J70" s="86" t="n">
        <f aca="false">J71</f>
        <v>172.5</v>
      </c>
      <c r="K70" s="86" t="n">
        <f aca="false">K71</f>
        <v>172.5</v>
      </c>
    </row>
    <row r="71" customFormat="false" ht="90" hidden="false" customHeight="false" outlineLevel="0" collapsed="false">
      <c r="A71" s="80" t="s">
        <v>150</v>
      </c>
      <c r="B71" s="81" t="s">
        <v>112</v>
      </c>
      <c r="C71" s="81" t="s">
        <v>119</v>
      </c>
      <c r="D71" s="87" t="s">
        <v>155</v>
      </c>
      <c r="E71" s="87" t="s">
        <v>156</v>
      </c>
      <c r="F71" s="87"/>
      <c r="G71" s="87"/>
      <c r="H71" s="89"/>
      <c r="I71" s="86" t="n">
        <f aca="false">I72</f>
        <v>172.5</v>
      </c>
      <c r="J71" s="86" t="n">
        <f aca="false">J72</f>
        <v>172.5</v>
      </c>
      <c r="K71" s="86" t="n">
        <f aca="false">K72</f>
        <v>172.5</v>
      </c>
    </row>
    <row r="72" customFormat="false" ht="105" hidden="false" customHeight="false" outlineLevel="0" collapsed="false">
      <c r="A72" s="80" t="s">
        <v>151</v>
      </c>
      <c r="B72" s="81" t="s">
        <v>112</v>
      </c>
      <c r="C72" s="81" t="s">
        <v>119</v>
      </c>
      <c r="D72" s="87" t="s">
        <v>155</v>
      </c>
      <c r="E72" s="87" t="s">
        <v>106</v>
      </c>
      <c r="F72" s="87"/>
      <c r="G72" s="87"/>
      <c r="H72" s="89"/>
      <c r="I72" s="86" t="n">
        <f aca="false">I73</f>
        <v>172.5</v>
      </c>
      <c r="J72" s="86" t="n">
        <f aca="false">J73</f>
        <v>172.5</v>
      </c>
      <c r="K72" s="86" t="n">
        <f aca="false">K73</f>
        <v>172.5</v>
      </c>
    </row>
    <row r="73" customFormat="false" ht="30" hidden="false" customHeight="false" outlineLevel="0" collapsed="false">
      <c r="A73" s="80" t="s">
        <v>190</v>
      </c>
      <c r="B73" s="81" t="s">
        <v>112</v>
      </c>
      <c r="C73" s="81" t="s">
        <v>119</v>
      </c>
      <c r="D73" s="87" t="s">
        <v>155</v>
      </c>
      <c r="E73" s="87" t="s">
        <v>106</v>
      </c>
      <c r="F73" s="87" t="s">
        <v>125</v>
      </c>
      <c r="G73" s="87" t="s">
        <v>191</v>
      </c>
      <c r="H73" s="89"/>
      <c r="I73" s="86" t="n">
        <f aca="false">I74</f>
        <v>172.5</v>
      </c>
      <c r="J73" s="86" t="n">
        <f aca="false">J74</f>
        <v>172.5</v>
      </c>
      <c r="K73" s="86" t="n">
        <f aca="false">K74</f>
        <v>172.5</v>
      </c>
    </row>
    <row r="74" customFormat="false" ht="30" hidden="false" customHeight="false" outlineLevel="0" collapsed="false">
      <c r="A74" s="80" t="s">
        <v>192</v>
      </c>
      <c r="B74" s="81" t="s">
        <v>112</v>
      </c>
      <c r="C74" s="81" t="s">
        <v>119</v>
      </c>
      <c r="D74" s="87" t="s">
        <v>155</v>
      </c>
      <c r="E74" s="87" t="s">
        <v>106</v>
      </c>
      <c r="F74" s="87" t="s">
        <v>125</v>
      </c>
      <c r="G74" s="87" t="s">
        <v>191</v>
      </c>
      <c r="H74" s="89" t="s">
        <v>193</v>
      </c>
      <c r="I74" s="86" t="n">
        <f aca="false">I75</f>
        <v>172.5</v>
      </c>
      <c r="J74" s="86" t="n">
        <f aca="false">J75</f>
        <v>172.5</v>
      </c>
      <c r="K74" s="86" t="n">
        <f aca="false">K75</f>
        <v>172.5</v>
      </c>
    </row>
    <row r="75" customFormat="false" ht="30" hidden="false" customHeight="false" outlineLevel="0" collapsed="false">
      <c r="A75" s="80" t="s">
        <v>194</v>
      </c>
      <c r="B75" s="81" t="s">
        <v>112</v>
      </c>
      <c r="C75" s="81" t="s">
        <v>119</v>
      </c>
      <c r="D75" s="87" t="s">
        <v>155</v>
      </c>
      <c r="E75" s="87" t="s">
        <v>106</v>
      </c>
      <c r="F75" s="87" t="s">
        <v>125</v>
      </c>
      <c r="G75" s="87" t="s">
        <v>191</v>
      </c>
      <c r="H75" s="89" t="s">
        <v>195</v>
      </c>
      <c r="I75" s="86" t="n">
        <f aca="false">'Приложение 3'!J76</f>
        <v>172.5</v>
      </c>
      <c r="J75" s="86" t="n">
        <f aca="false">'Приложение 3'!K76</f>
        <v>172.5</v>
      </c>
      <c r="K75" s="86" t="n">
        <f aca="false">'Приложение 3'!L76</f>
        <v>172.5</v>
      </c>
    </row>
    <row r="76" customFormat="false" ht="15" hidden="false" customHeight="false" outlineLevel="0" collapsed="false">
      <c r="A76" s="80" t="str">
        <f aca="false">'Приложение 3'!A78</f>
        <v>Условно утвержденные расходы</v>
      </c>
      <c r="B76" s="81" t="s">
        <v>197</v>
      </c>
      <c r="C76" s="81"/>
      <c r="D76" s="87"/>
      <c r="E76" s="87"/>
      <c r="F76" s="87"/>
      <c r="G76" s="87"/>
      <c r="H76" s="84"/>
      <c r="I76" s="85"/>
      <c r="J76" s="85" t="n">
        <f aca="false">'Приложение 3'!K77</f>
        <v>28</v>
      </c>
      <c r="K76" s="85" t="n">
        <f aca="false">'Приложение 3'!L77</f>
        <v>56.7</v>
      </c>
    </row>
    <row r="77" customFormat="false" ht="16.5" hidden="false" customHeight="true" outlineLevel="0" collapsed="false">
      <c r="A77" s="80" t="str">
        <f aca="false">'Приложение 3'!A78</f>
        <v>Условно утвержденные расходы</v>
      </c>
      <c r="B77" s="81" t="s">
        <v>197</v>
      </c>
      <c r="C77" s="81" t="s">
        <v>197</v>
      </c>
      <c r="D77" s="87"/>
      <c r="E77" s="87"/>
      <c r="F77" s="87"/>
      <c r="G77" s="87"/>
      <c r="H77" s="89"/>
      <c r="I77" s="86"/>
      <c r="J77" s="86" t="n">
        <f aca="false">'Приложение 3'!K78</f>
        <v>28</v>
      </c>
      <c r="K77" s="86" t="n">
        <f aca="false">'Приложение 3'!L78</f>
        <v>56.7</v>
      </c>
    </row>
    <row r="78" customFormat="false" ht="33.75" hidden="false" customHeight="true" outlineLevel="0" collapsed="false">
      <c r="A78" s="88" t="str">
        <f aca="false">'Приложение 3'!A79</f>
        <v>обеспечение деятельности администрации</v>
      </c>
      <c r="B78" s="81" t="s">
        <v>197</v>
      </c>
      <c r="C78" s="81" t="s">
        <v>197</v>
      </c>
      <c r="D78" s="87" t="s">
        <v>132</v>
      </c>
      <c r="E78" s="87" t="s">
        <v>156</v>
      </c>
      <c r="F78" s="87"/>
      <c r="G78" s="87"/>
      <c r="H78" s="89"/>
      <c r="I78" s="86"/>
      <c r="J78" s="86" t="n">
        <f aca="false">'Приложение 3'!K79</f>
        <v>28</v>
      </c>
      <c r="K78" s="86" t="n">
        <f aca="false">'Приложение 3'!L79</f>
        <v>56.7</v>
      </c>
    </row>
    <row r="79" customFormat="false" ht="15" hidden="false" customHeight="false" outlineLevel="0" collapsed="false">
      <c r="A79" s="80" t="str">
        <f aca="false">'Приложение 3'!A80</f>
        <v>Высшее должностное лицо </v>
      </c>
      <c r="B79" s="81" t="s">
        <v>197</v>
      </c>
      <c r="C79" s="81" t="s">
        <v>197</v>
      </c>
      <c r="D79" s="87" t="s">
        <v>132</v>
      </c>
      <c r="E79" s="87" t="s">
        <v>106</v>
      </c>
      <c r="F79" s="87" t="s">
        <v>125</v>
      </c>
      <c r="G79" s="87"/>
      <c r="H79" s="89"/>
      <c r="I79" s="86"/>
      <c r="J79" s="86" t="n">
        <f aca="false">'Приложение 3'!K80</f>
        <v>28</v>
      </c>
      <c r="K79" s="86" t="n">
        <f aca="false">'Приложение 3'!L80</f>
        <v>56.7</v>
      </c>
    </row>
    <row r="80" customFormat="false" ht="15" hidden="false" customHeight="false" outlineLevel="0" collapsed="false">
      <c r="A80" s="80" t="str">
        <f aca="false">'Приложение 3'!A81</f>
        <v>Условно утвержденные расходы</v>
      </c>
      <c r="B80" s="81" t="s">
        <v>197</v>
      </c>
      <c r="C80" s="81" t="s">
        <v>197</v>
      </c>
      <c r="D80" s="87" t="s">
        <v>132</v>
      </c>
      <c r="E80" s="87" t="s">
        <v>106</v>
      </c>
      <c r="F80" s="87" t="s">
        <v>125</v>
      </c>
      <c r="G80" s="87" t="s">
        <v>199</v>
      </c>
      <c r="H80" s="89"/>
      <c r="I80" s="86"/>
      <c r="J80" s="86" t="n">
        <f aca="false">'Приложение 3'!K81</f>
        <v>28</v>
      </c>
      <c r="K80" s="86" t="n">
        <f aca="false">'Приложение 3'!L81</f>
        <v>56.7</v>
      </c>
    </row>
    <row r="81" customFormat="false" ht="15" hidden="false" customHeight="false" outlineLevel="0" collapsed="false">
      <c r="A81" s="80" t="str">
        <f aca="false">'Приложение 3'!A82</f>
        <v>Иные бюджетные ассигнования</v>
      </c>
      <c r="B81" s="81" t="s">
        <v>197</v>
      </c>
      <c r="C81" s="81" t="s">
        <v>197</v>
      </c>
      <c r="D81" s="87" t="s">
        <v>132</v>
      </c>
      <c r="E81" s="87" t="s">
        <v>106</v>
      </c>
      <c r="F81" s="87" t="s">
        <v>125</v>
      </c>
      <c r="G81" s="87" t="s">
        <v>199</v>
      </c>
      <c r="H81" s="89" t="s">
        <v>147</v>
      </c>
      <c r="I81" s="86"/>
      <c r="J81" s="86" t="n">
        <f aca="false">'Приложение 3'!K82</f>
        <v>28</v>
      </c>
      <c r="K81" s="86" t="n">
        <f aca="false">'Приложение 3'!L82</f>
        <v>56.7</v>
      </c>
    </row>
    <row r="82" customFormat="false" ht="15" hidden="false" customHeight="false" outlineLevel="0" collapsed="false">
      <c r="A82" s="80" t="str">
        <f aca="false">'Приложение 3'!A83</f>
        <v>Резервные средства</v>
      </c>
      <c r="B82" s="81" t="s">
        <v>197</v>
      </c>
      <c r="C82" s="81" t="s">
        <v>197</v>
      </c>
      <c r="D82" s="87" t="s">
        <v>132</v>
      </c>
      <c r="E82" s="87" t="s">
        <v>106</v>
      </c>
      <c r="F82" s="87" t="s">
        <v>125</v>
      </c>
      <c r="G82" s="87" t="s">
        <v>199</v>
      </c>
      <c r="H82" s="89" t="s">
        <v>161</v>
      </c>
      <c r="I82" s="86"/>
      <c r="J82" s="86" t="n">
        <f aca="false">'Приложение 3'!K83</f>
        <v>28</v>
      </c>
      <c r="K82" s="86" t="n">
        <f aca="false">'Приложение 3'!L83</f>
        <v>56.7</v>
      </c>
    </row>
  </sheetData>
  <autoFilter ref="A1:K82"/>
  <mergeCells count="10">
    <mergeCell ref="H1:K1"/>
    <mergeCell ref="A2:K2"/>
    <mergeCell ref="A3:A4"/>
    <mergeCell ref="H3:K3"/>
    <mergeCell ref="B4:B5"/>
    <mergeCell ref="C4:C5"/>
    <mergeCell ref="D4:G5"/>
    <mergeCell ref="H4:H5"/>
    <mergeCell ref="I4:K4"/>
    <mergeCell ref="A5:A6"/>
  </mergeCells>
  <conditionalFormatting sqref="B19:C19">
    <cfRule type="expression" priority="2" aboveAverage="0" equalAverage="0" bottom="0" percent="0" rank="0" text="" dxfId="0">
      <formula>$F19=""</formula>
    </cfRule>
    <cfRule type="expression" priority="3" aboveAverage="0" equalAverage="0" bottom="0" percent="0" rank="0" text="" dxfId="1">
      <formula>#ref!&lt;&gt;""</formula>
    </cfRule>
    <cfRule type="expression" priority="4" aboveAverage="0" equalAverage="0" bottom="0" percent="0" rank="0" text="" dxfId="2">
      <formula>AND($G19="",$F19&lt;&gt;"")</formula>
    </cfRule>
  </conditionalFormatting>
  <conditionalFormatting sqref="A48">
    <cfRule type="expression" priority="5" aboveAverage="0" equalAverage="0" bottom="0" percent="0" rank="0" text="" dxfId="3">
      <formula>$F48=""</formula>
    </cfRule>
    <cfRule type="expression" priority="6" aboveAverage="0" equalAverage="0" bottom="0" percent="0" rank="0" text="" dxfId="4">
      <formula>#ref!&lt;&gt;""</formula>
    </cfRule>
    <cfRule type="expression" priority="7" aboveAverage="0" equalAverage="0" bottom="0" percent="0" rank="0" text="" dxfId="5">
      <formula>AND($G48="",$F48&lt;&gt;"")</formula>
    </cfRule>
  </conditionalFormatting>
  <conditionalFormatting sqref="A48">
    <cfRule type="expression" priority="8" aboveAverage="0" equalAverage="0" bottom="0" percent="0" rank="0" text="" dxfId="6">
      <formula>$F48=""</formula>
    </cfRule>
    <cfRule type="expression" priority="9" aboveAverage="0" equalAverage="0" bottom="0" percent="0" rank="0" text="" dxfId="7">
      <formula>#ref!&lt;&gt;""</formula>
    </cfRule>
    <cfRule type="expression" priority="10" aboveAverage="0" equalAverage="0" bottom="0" percent="0" rank="0" text="" dxfId="8">
      <formula>AND($G48="",$F48&lt;&gt;"")</formula>
    </cfRule>
  </conditionalFormatting>
  <conditionalFormatting sqref="A47">
    <cfRule type="expression" priority="11" aboveAverage="0" equalAverage="0" bottom="0" percent="0" rank="0" text="" dxfId="9">
      <formula>$F47=""</formula>
    </cfRule>
    <cfRule type="expression" priority="12" aboveAverage="0" equalAverage="0" bottom="0" percent="0" rank="0" text="" dxfId="10">
      <formula>#ref!&lt;&gt;""</formula>
    </cfRule>
    <cfRule type="expression" priority="13" aboveAverage="0" equalAverage="0" bottom="0" percent="0" rank="0" text="" dxfId="11">
      <formula>AND($G47="",$F47&lt;&gt;"")</formula>
    </cfRule>
  </conditionalFormatting>
  <conditionalFormatting sqref="A47">
    <cfRule type="expression" priority="14" aboveAverage="0" equalAverage="0" bottom="0" percent="0" rank="0" text="" dxfId="12">
      <formula>$F47=""</formula>
    </cfRule>
    <cfRule type="expression" priority="15" aboveAverage="0" equalAverage="0" bottom="0" percent="0" rank="0" text="" dxfId="13">
      <formula>#ref!&lt;&gt;""</formula>
    </cfRule>
    <cfRule type="expression" priority="16" aboveAverage="0" equalAverage="0" bottom="0" percent="0" rank="0" text="" dxfId="14">
      <formula>AND($G47="",$F47&lt;&gt;"")</formula>
    </cfRule>
  </conditionalFormatting>
  <conditionalFormatting sqref="A49">
    <cfRule type="expression" priority="17" aboveAverage="0" equalAverage="0" bottom="0" percent="0" rank="0" text="" dxfId="15">
      <formula>$F49=""</formula>
    </cfRule>
    <cfRule type="expression" priority="18" aboveAverage="0" equalAverage="0" bottom="0" percent="0" rank="0" text="" dxfId="16">
      <formula>#ref!&lt;&gt;""</formula>
    </cfRule>
    <cfRule type="expression" priority="19" aboveAverage="0" equalAverage="0" bottom="0" percent="0" rank="0" text="" dxfId="17">
      <formula>AND($G49="",$F49&lt;&gt;"")</formula>
    </cfRule>
  </conditionalFormatting>
  <conditionalFormatting sqref="A48">
    <cfRule type="expression" priority="20" aboveAverage="0" equalAverage="0" bottom="0" percent="0" rank="0" text="" dxfId="18">
      <formula>$F48=""</formula>
    </cfRule>
    <cfRule type="expression" priority="21" aboveAverage="0" equalAverage="0" bottom="0" percent="0" rank="0" text="" dxfId="19">
      <formula>#ref!&lt;&gt;""</formula>
    </cfRule>
    <cfRule type="expression" priority="22" aboveAverage="0" equalAverage="0" bottom="0" percent="0" rank="0" text="" dxfId="20">
      <formula>AND($G48="",$F48&lt;&gt;"")</formula>
    </cfRule>
  </conditionalFormatting>
  <conditionalFormatting sqref="A48">
    <cfRule type="expression" priority="23" aboveAverage="0" equalAverage="0" bottom="0" percent="0" rank="0" text="" dxfId="21">
      <formula>$F48=""</formula>
    </cfRule>
    <cfRule type="expression" priority="24" aboveAverage="0" equalAverage="0" bottom="0" percent="0" rank="0" text="" dxfId="22">
      <formula>#ref!&lt;&gt;""</formula>
    </cfRule>
    <cfRule type="expression" priority="25" aboveAverage="0" equalAverage="0" bottom="0" percent="0" rank="0" text="" dxfId="23">
      <formula>AND($G48="",$F48&lt;&gt;"")</formula>
    </cfRule>
  </conditionalFormatting>
  <conditionalFormatting sqref="A50">
    <cfRule type="expression" priority="26" aboveAverage="0" equalAverage="0" bottom="0" percent="0" rank="0" text="" dxfId="24">
      <formula>$F50=""</formula>
    </cfRule>
    <cfRule type="expression" priority="27" aboveAverage="0" equalAverage="0" bottom="0" percent="0" rank="0" text="" dxfId="25">
      <formula>#ref!&lt;&gt;""</formula>
    </cfRule>
    <cfRule type="expression" priority="28" aboveAverage="0" equalAverage="0" bottom="0" percent="0" rank="0" text="" dxfId="26">
      <formula>AND($G50="",$F50&lt;&gt;"")</formula>
    </cfRule>
  </conditionalFormatting>
  <conditionalFormatting sqref="A48">
    <cfRule type="expression" priority="29" aboveAverage="0" equalAverage="0" bottom="0" percent="0" rank="0" text="" dxfId="27">
      <formula>$F48=""</formula>
    </cfRule>
    <cfRule type="expression" priority="30" aboveAverage="0" equalAverage="0" bottom="0" percent="0" rank="0" text="" dxfId="28">
      <formula>#ref!&lt;&gt;""</formula>
    </cfRule>
    <cfRule type="expression" priority="31" aboveAverage="0" equalAverage="0" bottom="0" percent="0" rank="0" text="" dxfId="29">
      <formula>AND($G48="",$F48&lt;&gt;"")</formula>
    </cfRule>
  </conditionalFormatting>
  <printOptions headings="false" gridLines="false" gridLinesSet="true" horizontalCentered="false" verticalCentered="false"/>
  <pageMargins left="0.236111111111111" right="0.0395833333333333" top="0.315277777777778" bottom="0.196527777777778" header="0.315277777777778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&amp;C&amp;P</oddHeader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1"/>
  <sheetViews>
    <sheetView windowProtection="false" showFormulas="false" showGridLines="true" showRowColHeaders="true" showZeros="true" rightToLeft="false" tabSelected="false" showOutlineSymbols="true" defaultGridColor="true" view="pageBreakPreview" topLeftCell="A4" colorId="64" zoomScale="100" zoomScaleNormal="100" zoomScalePageLayoutView="100" workbookViewId="0">
      <selection pane="topLeft" activeCell="J80" activeCellId="0" sqref="J80"/>
    </sheetView>
  </sheetViews>
  <sheetFormatPr defaultRowHeight="12.75"/>
  <cols>
    <col collapsed="false" hidden="false" max="1" min="1" style="0" width="41.1931818181818"/>
    <col collapsed="false" hidden="false" max="4" min="2" style="0" width="4.51136363636364"/>
    <col collapsed="false" hidden="false" max="5" min="5" style="0" width="7.66477272727273"/>
    <col collapsed="false" hidden="false" max="6" min="6" style="0" width="5.86363636363636"/>
    <col collapsed="false" hidden="false" max="7" min="7" style="0" width="4.51136363636364"/>
    <col collapsed="false" hidden="false" max="8" min="8" style="0" width="4.8125"/>
    <col collapsed="false" hidden="false" max="9" min="9" style="0" width="5.86363636363636"/>
    <col collapsed="false" hidden="false" max="10" min="10" style="0" width="15.3352272727273"/>
    <col collapsed="false" hidden="false" max="11" min="11" style="0" width="12.4772727272727"/>
    <col collapsed="false" hidden="false" max="12" min="12" style="0" width="15.3352272727273"/>
    <col collapsed="false" hidden="false" max="13" min="13" style="0" width="9.47159090909091"/>
    <col collapsed="false" hidden="false" max="14" min="14" style="0" width="17.2897727272727"/>
    <col collapsed="false" hidden="false" max="1025" min="15" style="0" width="9.47159090909091"/>
  </cols>
  <sheetData>
    <row r="1" customFormat="false" ht="103.5" hidden="false" customHeight="true" outlineLevel="0" collapsed="false">
      <c r="A1" s="64"/>
      <c r="B1" s="65"/>
      <c r="C1" s="65"/>
      <c r="D1" s="65"/>
      <c r="E1" s="65"/>
      <c r="F1" s="65"/>
      <c r="G1" s="65"/>
      <c r="H1" s="65"/>
      <c r="I1" s="66" t="s">
        <v>206</v>
      </c>
      <c r="J1" s="66"/>
      <c r="K1" s="66"/>
      <c r="L1" s="66"/>
    </row>
    <row r="2" customFormat="false" ht="129.75" hidden="false" customHeight="true" outlineLevel="0" collapsed="false">
      <c r="A2" s="67" t="s">
        <v>207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customFormat="false" ht="15" hidden="false" customHeight="true" outlineLevel="0" collapsed="false">
      <c r="A3" s="68"/>
      <c r="B3" s="68"/>
      <c r="C3" s="68"/>
      <c r="D3" s="68"/>
      <c r="E3" s="68"/>
      <c r="F3" s="68"/>
      <c r="G3" s="68"/>
      <c r="H3" s="68"/>
      <c r="I3" s="69" t="s">
        <v>39</v>
      </c>
      <c r="J3" s="69"/>
      <c r="K3" s="69"/>
      <c r="L3" s="69"/>
    </row>
    <row r="4" customFormat="false" ht="19.5" hidden="false" customHeight="true" outlineLevel="0" collapsed="false">
      <c r="A4" s="70" t="s">
        <v>41</v>
      </c>
      <c r="B4" s="70" t="s">
        <v>104</v>
      </c>
      <c r="C4" s="70"/>
      <c r="D4" s="70"/>
      <c r="E4" s="70"/>
      <c r="F4" s="70" t="s">
        <v>208</v>
      </c>
      <c r="G4" s="70" t="s">
        <v>102</v>
      </c>
      <c r="H4" s="70" t="s">
        <v>103</v>
      </c>
      <c r="I4" s="70" t="s">
        <v>101</v>
      </c>
      <c r="J4" s="70" t="s">
        <v>42</v>
      </c>
      <c r="K4" s="70"/>
      <c r="L4" s="70"/>
    </row>
    <row r="5" customFormat="false" ht="14.85" hidden="false" customHeight="true" outlineLevel="0" collapsed="false">
      <c r="A5" s="70"/>
      <c r="B5" s="70"/>
      <c r="C5" s="70"/>
      <c r="D5" s="70"/>
      <c r="E5" s="70"/>
      <c r="F5" s="70"/>
      <c r="G5" s="70"/>
      <c r="H5" s="70"/>
      <c r="I5" s="70"/>
      <c r="J5" s="70" t="s">
        <v>43</v>
      </c>
      <c r="K5" s="70" t="s">
        <v>44</v>
      </c>
      <c r="L5" s="70" t="s">
        <v>45</v>
      </c>
    </row>
    <row r="6" customFormat="false" ht="13.7" hidden="false" customHeight="true" outlineLevel="0" collapsed="false">
      <c r="A6" s="108" t="s">
        <v>106</v>
      </c>
      <c r="B6" s="108" t="s">
        <v>107</v>
      </c>
      <c r="C6" s="108" t="s">
        <v>46</v>
      </c>
      <c r="D6" s="108" t="s">
        <v>47</v>
      </c>
      <c r="E6" s="108" t="s">
        <v>48</v>
      </c>
      <c r="F6" s="108" t="s">
        <v>108</v>
      </c>
      <c r="G6" s="108" t="s">
        <v>109</v>
      </c>
      <c r="H6" s="108" t="s">
        <v>110</v>
      </c>
      <c r="I6" s="108" t="s">
        <v>111</v>
      </c>
      <c r="J6" s="108" t="s">
        <v>112</v>
      </c>
      <c r="K6" s="108" t="s">
        <v>113</v>
      </c>
      <c r="L6" s="108" t="s">
        <v>114</v>
      </c>
    </row>
    <row r="7" customFormat="false" ht="13.7" hidden="false" customHeight="true" outlineLevel="0" collapsed="false">
      <c r="A7" s="109" t="s">
        <v>115</v>
      </c>
      <c r="B7" s="74"/>
      <c r="C7" s="74"/>
      <c r="D7" s="74"/>
      <c r="E7" s="74"/>
      <c r="F7" s="74"/>
      <c r="G7" s="74"/>
      <c r="H7" s="74"/>
      <c r="I7" s="74"/>
      <c r="J7" s="110" t="n">
        <f aca="false">J8+J19+J26+J40+J74+J96+J84+J90</f>
        <v>1940.6</v>
      </c>
      <c r="K7" s="110" t="n">
        <f aca="false">K8+K19+K26+K40+K74+K96+K54+K84+K90</f>
        <v>1213.2</v>
      </c>
      <c r="L7" s="110" t="n">
        <f aca="false">L8+L19+L26+L40+L74+L96+L90+L84+L55</f>
        <v>1230.5</v>
      </c>
    </row>
    <row r="8" customFormat="false" ht="120" hidden="false" customHeight="true" outlineLevel="0" collapsed="false">
      <c r="A8" s="94" t="s">
        <v>209</v>
      </c>
      <c r="B8" s="111" t="s">
        <v>112</v>
      </c>
      <c r="C8" s="111" t="s">
        <v>156</v>
      </c>
      <c r="D8" s="111"/>
      <c r="E8" s="111"/>
      <c r="F8" s="84"/>
      <c r="G8" s="112"/>
      <c r="H8" s="112"/>
      <c r="I8" s="112"/>
      <c r="J8" s="110" t="n">
        <f aca="false">J9</f>
        <v>221.5</v>
      </c>
      <c r="K8" s="110" t="n">
        <f aca="false">K9</f>
        <v>221.5</v>
      </c>
      <c r="L8" s="110" t="n">
        <f aca="false">L9</f>
        <v>221.5</v>
      </c>
    </row>
    <row r="9" customFormat="false" ht="120" hidden="false" customHeight="true" outlineLevel="0" collapsed="false">
      <c r="A9" s="94" t="str">
        <f aca="false">'Приложение 3'!A57</f>
        <v>Подпрограмма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9" s="111" t="s">
        <v>112</v>
      </c>
      <c r="C9" s="111" t="s">
        <v>106</v>
      </c>
      <c r="D9" s="111"/>
      <c r="E9" s="111"/>
      <c r="F9" s="84"/>
      <c r="G9" s="112"/>
      <c r="H9" s="112"/>
      <c r="I9" s="112"/>
      <c r="J9" s="110" t="n">
        <f aca="false">J10</f>
        <v>221.5</v>
      </c>
      <c r="K9" s="110" t="n">
        <f aca="false">K10</f>
        <v>221.5</v>
      </c>
      <c r="L9" s="110" t="n">
        <f aca="false">L10</f>
        <v>221.5</v>
      </c>
    </row>
    <row r="10" customFormat="false" ht="90.75" hidden="false" customHeight="true" outlineLevel="0" collapsed="false">
      <c r="A10" s="94" t="s">
        <v>176</v>
      </c>
      <c r="B10" s="111" t="s">
        <v>112</v>
      </c>
      <c r="C10" s="111" t="s">
        <v>106</v>
      </c>
      <c r="D10" s="111" t="s">
        <v>121</v>
      </c>
      <c r="E10" s="111"/>
      <c r="F10" s="84"/>
      <c r="G10" s="112"/>
      <c r="H10" s="112"/>
      <c r="I10" s="112"/>
      <c r="J10" s="113" t="n">
        <f aca="false">J11</f>
        <v>221.5</v>
      </c>
      <c r="K10" s="113" t="n">
        <f aca="false">K11</f>
        <v>221.5</v>
      </c>
      <c r="L10" s="113" t="n">
        <f aca="false">L11</f>
        <v>221.5</v>
      </c>
    </row>
    <row r="11" customFormat="false" ht="345" hidden="false" customHeight="false" outlineLevel="0" collapsed="false">
      <c r="A11" s="95" t="s">
        <v>177</v>
      </c>
      <c r="B11" s="111" t="s">
        <v>112</v>
      </c>
      <c r="C11" s="111" t="s">
        <v>106</v>
      </c>
      <c r="D11" s="111" t="s">
        <v>121</v>
      </c>
      <c r="E11" s="111" t="s">
        <v>178</v>
      </c>
      <c r="F11" s="84"/>
      <c r="G11" s="112"/>
      <c r="H11" s="112"/>
      <c r="I11" s="112"/>
      <c r="J11" s="113" t="n">
        <f aca="false">J12</f>
        <v>221.5</v>
      </c>
      <c r="K11" s="113" t="n">
        <f aca="false">K12</f>
        <v>221.5</v>
      </c>
      <c r="L11" s="113" t="n">
        <f aca="false">L12</f>
        <v>221.5</v>
      </c>
    </row>
    <row r="12" customFormat="false" ht="44.25" hidden="false" customHeight="true" outlineLevel="0" collapsed="false">
      <c r="A12" s="114" t="s">
        <v>142</v>
      </c>
      <c r="B12" s="111" t="s">
        <v>112</v>
      </c>
      <c r="C12" s="111" t="s">
        <v>106</v>
      </c>
      <c r="D12" s="111" t="s">
        <v>121</v>
      </c>
      <c r="E12" s="111" t="s">
        <v>178</v>
      </c>
      <c r="F12" s="84" t="s">
        <v>143</v>
      </c>
      <c r="G12" s="112"/>
      <c r="H12" s="112"/>
      <c r="I12" s="112"/>
      <c r="J12" s="113" t="n">
        <f aca="false">J13</f>
        <v>221.5</v>
      </c>
      <c r="K12" s="113" t="n">
        <f aca="false">K13</f>
        <v>221.5</v>
      </c>
      <c r="L12" s="113" t="n">
        <f aca="false">L13</f>
        <v>221.5</v>
      </c>
    </row>
    <row r="13" customFormat="false" ht="60" hidden="false" customHeight="false" outlineLevel="0" collapsed="false">
      <c r="A13" s="114" t="s">
        <v>144</v>
      </c>
      <c r="B13" s="111" t="s">
        <v>112</v>
      </c>
      <c r="C13" s="111" t="s">
        <v>106</v>
      </c>
      <c r="D13" s="111" t="s">
        <v>121</v>
      </c>
      <c r="E13" s="111" t="s">
        <v>178</v>
      </c>
      <c r="F13" s="84" t="s">
        <v>145</v>
      </c>
      <c r="G13" s="112"/>
      <c r="H13" s="112"/>
      <c r="I13" s="112"/>
      <c r="J13" s="113" t="n">
        <f aca="false">J14</f>
        <v>221.5</v>
      </c>
      <c r="K13" s="113" t="n">
        <f aca="false">K14</f>
        <v>221.5</v>
      </c>
      <c r="L13" s="113" t="n">
        <f aca="false">L14</f>
        <v>221.5</v>
      </c>
    </row>
    <row r="14" customFormat="false" ht="15" hidden="false" customHeight="false" outlineLevel="0" collapsed="false">
      <c r="A14" s="115" t="s">
        <v>171</v>
      </c>
      <c r="B14" s="111" t="s">
        <v>112</v>
      </c>
      <c r="C14" s="111" t="s">
        <v>106</v>
      </c>
      <c r="D14" s="111" t="s">
        <v>121</v>
      </c>
      <c r="E14" s="111" t="s">
        <v>178</v>
      </c>
      <c r="F14" s="84" t="s">
        <v>145</v>
      </c>
      <c r="G14" s="116" t="s">
        <v>135</v>
      </c>
      <c r="H14" s="116"/>
      <c r="I14" s="116"/>
      <c r="J14" s="113" t="n">
        <f aca="false">J15</f>
        <v>221.5</v>
      </c>
      <c r="K14" s="113" t="n">
        <f aca="false">K15</f>
        <v>221.5</v>
      </c>
      <c r="L14" s="113" t="n">
        <f aca="false">L15</f>
        <v>221.5</v>
      </c>
    </row>
    <row r="15" customFormat="false" ht="15" hidden="false" customHeight="false" outlineLevel="0" collapsed="false">
      <c r="A15" s="114" t="s">
        <v>210</v>
      </c>
      <c r="B15" s="111" t="s">
        <v>112</v>
      </c>
      <c r="C15" s="111" t="s">
        <v>106</v>
      </c>
      <c r="D15" s="111" t="s">
        <v>121</v>
      </c>
      <c r="E15" s="111" t="s">
        <v>178</v>
      </c>
      <c r="F15" s="84" t="s">
        <v>145</v>
      </c>
      <c r="G15" s="116" t="s">
        <v>135</v>
      </c>
      <c r="H15" s="116" t="s">
        <v>173</v>
      </c>
      <c r="I15" s="116"/>
      <c r="J15" s="113" t="n">
        <f aca="false">J16</f>
        <v>221.5</v>
      </c>
      <c r="K15" s="113" t="n">
        <f aca="false">K16</f>
        <v>221.5</v>
      </c>
      <c r="L15" s="113" t="n">
        <f aca="false">L16</f>
        <v>221.5</v>
      </c>
    </row>
    <row r="16" customFormat="false" ht="75" hidden="false" customHeight="false" outlineLevel="0" collapsed="false">
      <c r="A16" s="114" t="s">
        <v>116</v>
      </c>
      <c r="B16" s="111" t="s">
        <v>112</v>
      </c>
      <c r="C16" s="111" t="s">
        <v>106</v>
      </c>
      <c r="D16" s="111" t="s">
        <v>121</v>
      </c>
      <c r="E16" s="111" t="s">
        <v>178</v>
      </c>
      <c r="F16" s="84" t="s">
        <v>145</v>
      </c>
      <c r="G16" s="116" t="s">
        <v>135</v>
      </c>
      <c r="H16" s="116" t="s">
        <v>173</v>
      </c>
      <c r="I16" s="116" t="s">
        <v>117</v>
      </c>
      <c r="J16" s="113" t="n">
        <f aca="false">'Приложение 3'!J61</f>
        <v>221.5</v>
      </c>
      <c r="K16" s="113" t="n">
        <f aca="false">'Приложение 3'!K61</f>
        <v>221.5</v>
      </c>
      <c r="L16" s="113" t="n">
        <f aca="false">'Приложение 3'!L61</f>
        <v>221.5</v>
      </c>
    </row>
    <row r="17" customFormat="false" ht="120" hidden="false" customHeight="false" outlineLevel="0" collapsed="false">
      <c r="A17" s="96" t="s">
        <v>204</v>
      </c>
      <c r="B17" s="111" t="s">
        <v>112</v>
      </c>
      <c r="C17" s="111" t="s">
        <v>156</v>
      </c>
      <c r="D17" s="111"/>
      <c r="E17" s="111"/>
      <c r="F17" s="84"/>
      <c r="G17" s="116"/>
      <c r="H17" s="116"/>
      <c r="I17" s="116"/>
      <c r="J17" s="113" t="n">
        <f aca="false">J18</f>
        <v>40</v>
      </c>
      <c r="K17" s="113" t="n">
        <f aca="false">K18</f>
        <v>35</v>
      </c>
      <c r="L17" s="113" t="n">
        <f aca="false">L18</f>
        <v>35</v>
      </c>
    </row>
    <row r="18" customFormat="false" ht="117" hidden="false" customHeight="true" outlineLevel="0" collapsed="false">
      <c r="A18" s="96" t="str">
        <f aca="false">'Приложение 3'!A65</f>
        <v>Подпрограмма комплексного развития коммунальной  инфраструктуры Трофимовщинского сельского поселения  Ромодановского муниципального района Республики Мордовия на  2018-2030 года</v>
      </c>
      <c r="B18" s="111" t="s">
        <v>112</v>
      </c>
      <c r="C18" s="111" t="s">
        <v>106</v>
      </c>
      <c r="D18" s="111"/>
      <c r="E18" s="111"/>
      <c r="F18" s="84"/>
      <c r="G18" s="116"/>
      <c r="H18" s="116"/>
      <c r="I18" s="116"/>
      <c r="J18" s="113" t="n">
        <f aca="false">J19</f>
        <v>40</v>
      </c>
      <c r="K18" s="113" t="n">
        <f aca="false">K19</f>
        <v>35</v>
      </c>
      <c r="L18" s="113" t="n">
        <f aca="false">L19</f>
        <v>35</v>
      </c>
    </row>
    <row r="19" customFormat="false" ht="35.25" hidden="false" customHeight="true" outlineLevel="0" collapsed="false">
      <c r="A19" s="97" t="s">
        <v>205</v>
      </c>
      <c r="B19" s="111" t="s">
        <v>112</v>
      </c>
      <c r="C19" s="111" t="s">
        <v>106</v>
      </c>
      <c r="D19" s="111" t="s">
        <v>185</v>
      </c>
      <c r="E19" s="111"/>
      <c r="F19" s="82"/>
      <c r="G19" s="112"/>
      <c r="H19" s="112"/>
      <c r="I19" s="112"/>
      <c r="J19" s="113" t="n">
        <f aca="false">J20</f>
        <v>40</v>
      </c>
      <c r="K19" s="113" t="n">
        <f aca="false">K20</f>
        <v>35</v>
      </c>
      <c r="L19" s="113" t="n">
        <f aca="false">L20</f>
        <v>35</v>
      </c>
    </row>
    <row r="20" customFormat="false" ht="15" hidden="false" customHeight="false" outlineLevel="0" collapsed="false">
      <c r="A20" s="115" t="s">
        <v>187</v>
      </c>
      <c r="B20" s="111" t="s">
        <v>112</v>
      </c>
      <c r="C20" s="111" t="s">
        <v>106</v>
      </c>
      <c r="D20" s="111" t="s">
        <v>185</v>
      </c>
      <c r="E20" s="111" t="s">
        <v>186</v>
      </c>
      <c r="F20" s="82"/>
      <c r="G20" s="112"/>
      <c r="H20" s="112"/>
      <c r="I20" s="112"/>
      <c r="J20" s="113" t="n">
        <f aca="false">J21</f>
        <v>40</v>
      </c>
      <c r="K20" s="113" t="n">
        <f aca="false">K21</f>
        <v>35</v>
      </c>
      <c r="L20" s="113" t="n">
        <f aca="false">L21</f>
        <v>35</v>
      </c>
    </row>
    <row r="21" customFormat="false" ht="46.5" hidden="false" customHeight="true" outlineLevel="0" collapsed="false">
      <c r="A21" s="114" t="s">
        <v>142</v>
      </c>
      <c r="B21" s="111" t="s">
        <v>112</v>
      </c>
      <c r="C21" s="111" t="s">
        <v>106</v>
      </c>
      <c r="D21" s="111" t="s">
        <v>185</v>
      </c>
      <c r="E21" s="111" t="s">
        <v>186</v>
      </c>
      <c r="F21" s="82" t="s">
        <v>143</v>
      </c>
      <c r="G21" s="112"/>
      <c r="H21" s="112"/>
      <c r="I21" s="112"/>
      <c r="J21" s="113" t="n">
        <f aca="false">J22</f>
        <v>40</v>
      </c>
      <c r="K21" s="113" t="n">
        <f aca="false">K22</f>
        <v>35</v>
      </c>
      <c r="L21" s="113" t="n">
        <f aca="false">L22</f>
        <v>35</v>
      </c>
    </row>
    <row r="22" customFormat="false" ht="60" hidden="false" customHeight="false" outlineLevel="0" collapsed="false">
      <c r="A22" s="114" t="s">
        <v>144</v>
      </c>
      <c r="B22" s="111" t="s">
        <v>112</v>
      </c>
      <c r="C22" s="111" t="s">
        <v>106</v>
      </c>
      <c r="D22" s="111" t="s">
        <v>185</v>
      </c>
      <c r="E22" s="111" t="s">
        <v>186</v>
      </c>
      <c r="F22" s="82" t="s">
        <v>145</v>
      </c>
      <c r="G22" s="112"/>
      <c r="H22" s="112"/>
      <c r="I22" s="112"/>
      <c r="J22" s="113" t="n">
        <f aca="false">J23</f>
        <v>40</v>
      </c>
      <c r="K22" s="113" t="n">
        <f aca="false">K23</f>
        <v>35</v>
      </c>
      <c r="L22" s="113" t="n">
        <f aca="false">L23</f>
        <v>35</v>
      </c>
    </row>
    <row r="23" customFormat="false" ht="23.25" hidden="false" customHeight="true" outlineLevel="0" collapsed="false">
      <c r="A23" s="114" t="s">
        <v>179</v>
      </c>
      <c r="B23" s="111" t="s">
        <v>112</v>
      </c>
      <c r="C23" s="111" t="s">
        <v>106</v>
      </c>
      <c r="D23" s="111" t="s">
        <v>185</v>
      </c>
      <c r="E23" s="111" t="s">
        <v>186</v>
      </c>
      <c r="F23" s="82" t="s">
        <v>145</v>
      </c>
      <c r="G23" s="117" t="s">
        <v>180</v>
      </c>
      <c r="H23" s="117"/>
      <c r="I23" s="117"/>
      <c r="J23" s="113" t="n">
        <f aca="false">J24</f>
        <v>40</v>
      </c>
      <c r="K23" s="113" t="n">
        <f aca="false">K24</f>
        <v>35</v>
      </c>
      <c r="L23" s="113" t="n">
        <f aca="false">L24</f>
        <v>35</v>
      </c>
    </row>
    <row r="24" customFormat="false" ht="15" hidden="false" customHeight="false" outlineLevel="0" collapsed="false">
      <c r="A24" s="96" t="s">
        <v>181</v>
      </c>
      <c r="B24" s="111" t="s">
        <v>112</v>
      </c>
      <c r="C24" s="111" t="s">
        <v>106</v>
      </c>
      <c r="D24" s="111" t="s">
        <v>185</v>
      </c>
      <c r="E24" s="111" t="s">
        <v>186</v>
      </c>
      <c r="F24" s="82" t="s">
        <v>145</v>
      </c>
      <c r="G24" s="117" t="s">
        <v>180</v>
      </c>
      <c r="H24" s="117" t="s">
        <v>164</v>
      </c>
      <c r="I24" s="117"/>
      <c r="J24" s="113" t="n">
        <f aca="false">J25</f>
        <v>40</v>
      </c>
      <c r="K24" s="113" t="n">
        <f aca="false">K25</f>
        <v>35</v>
      </c>
      <c r="L24" s="113" t="n">
        <f aca="false">L25</f>
        <v>35</v>
      </c>
    </row>
    <row r="25" customFormat="false" ht="76.5" hidden="false" customHeight="true" outlineLevel="0" collapsed="false">
      <c r="A25" s="114" t="s">
        <v>116</v>
      </c>
      <c r="B25" s="111" t="s">
        <v>112</v>
      </c>
      <c r="C25" s="111" t="s">
        <v>106</v>
      </c>
      <c r="D25" s="111" t="s">
        <v>185</v>
      </c>
      <c r="E25" s="111" t="s">
        <v>186</v>
      </c>
      <c r="F25" s="82" t="s">
        <v>145</v>
      </c>
      <c r="G25" s="117" t="s">
        <v>180</v>
      </c>
      <c r="H25" s="117" t="s">
        <v>164</v>
      </c>
      <c r="I25" s="117" t="s">
        <v>117</v>
      </c>
      <c r="J25" s="113" t="n">
        <f aca="false">'Приложение 3'!J68</f>
        <v>40</v>
      </c>
      <c r="K25" s="113" t="n">
        <f aca="false">'Приложение 3'!K68</f>
        <v>35</v>
      </c>
      <c r="L25" s="113" t="n">
        <f aca="false">'Приложение 3'!L68</f>
        <v>35</v>
      </c>
    </row>
    <row r="26" customFormat="false" ht="60" hidden="false" customHeight="false" outlineLevel="0" collapsed="false">
      <c r="A26" s="114" t="s">
        <v>165</v>
      </c>
      <c r="B26" s="111" t="s">
        <v>166</v>
      </c>
      <c r="C26" s="111" t="s">
        <v>156</v>
      </c>
      <c r="D26" s="111"/>
      <c r="E26" s="111"/>
      <c r="F26" s="84"/>
      <c r="G26" s="112"/>
      <c r="H26" s="112"/>
      <c r="I26" s="112"/>
      <c r="J26" s="113" t="n">
        <f aca="false">J27</f>
        <v>89.8</v>
      </c>
      <c r="K26" s="113" t="n">
        <f aca="false">K27</f>
        <v>92.8</v>
      </c>
      <c r="L26" s="113" t="n">
        <f aca="false">L27</f>
        <v>96</v>
      </c>
    </row>
    <row r="27" customFormat="false" ht="45" hidden="false" customHeight="false" outlineLevel="0" collapsed="false">
      <c r="A27" s="114" t="s">
        <v>167</v>
      </c>
      <c r="B27" s="111" t="s">
        <v>166</v>
      </c>
      <c r="C27" s="111" t="s">
        <v>46</v>
      </c>
      <c r="D27" s="111"/>
      <c r="E27" s="111"/>
      <c r="F27" s="84"/>
      <c r="G27" s="112"/>
      <c r="H27" s="112"/>
      <c r="I27" s="112"/>
      <c r="J27" s="113" t="n">
        <f aca="false">J28</f>
        <v>89.8</v>
      </c>
      <c r="K27" s="113" t="n">
        <f aca="false">K28</f>
        <v>92.8</v>
      </c>
      <c r="L27" s="113" t="n">
        <f aca="false">L28</f>
        <v>96</v>
      </c>
    </row>
    <row r="28" customFormat="false" ht="75" hidden="false" customHeight="false" outlineLevel="0" collapsed="false">
      <c r="A28" s="118" t="s">
        <v>168</v>
      </c>
      <c r="B28" s="111" t="s">
        <v>166</v>
      </c>
      <c r="C28" s="111" t="s">
        <v>46</v>
      </c>
      <c r="D28" s="111" t="s">
        <v>121</v>
      </c>
      <c r="E28" s="111"/>
      <c r="F28" s="84"/>
      <c r="G28" s="112"/>
      <c r="H28" s="112"/>
      <c r="I28" s="112"/>
      <c r="J28" s="113" t="n">
        <f aca="false">J29</f>
        <v>89.8</v>
      </c>
      <c r="K28" s="113" t="n">
        <f aca="false">K29</f>
        <v>92.8</v>
      </c>
      <c r="L28" s="113" t="n">
        <f aca="false">L29</f>
        <v>96</v>
      </c>
    </row>
    <row r="29" customFormat="false" ht="60.75" hidden="false" customHeight="true" outlineLevel="0" collapsed="false">
      <c r="A29" s="114" t="s">
        <v>169</v>
      </c>
      <c r="B29" s="111" t="s">
        <v>166</v>
      </c>
      <c r="C29" s="111" t="s">
        <v>46</v>
      </c>
      <c r="D29" s="111" t="s">
        <v>121</v>
      </c>
      <c r="E29" s="111" t="s">
        <v>170</v>
      </c>
      <c r="F29" s="84"/>
      <c r="G29" s="112"/>
      <c r="H29" s="112"/>
      <c r="I29" s="112"/>
      <c r="J29" s="113" t="n">
        <f aca="false">J35+J30</f>
        <v>89.8</v>
      </c>
      <c r="K29" s="113" t="n">
        <f aca="false">K35+K30</f>
        <v>92.8</v>
      </c>
      <c r="L29" s="113" t="n">
        <f aca="false">L35+L30</f>
        <v>96</v>
      </c>
    </row>
    <row r="30" customFormat="false" ht="60.75" hidden="false" customHeight="true" outlineLevel="0" collapsed="false">
      <c r="A30" s="80" t="s">
        <v>127</v>
      </c>
      <c r="B30" s="111" t="s">
        <v>166</v>
      </c>
      <c r="C30" s="111" t="s">
        <v>46</v>
      </c>
      <c r="D30" s="111" t="s">
        <v>121</v>
      </c>
      <c r="E30" s="111" t="s">
        <v>170</v>
      </c>
      <c r="F30" s="84" t="s">
        <v>128</v>
      </c>
      <c r="G30" s="112"/>
      <c r="H30" s="112"/>
      <c r="I30" s="112"/>
      <c r="J30" s="113" t="n">
        <f aca="false">J31</f>
        <v>86.8</v>
      </c>
      <c r="K30" s="113" t="n">
        <f aca="false">K31</f>
        <v>87.8</v>
      </c>
      <c r="L30" s="113" t="n">
        <f aca="false">L31</f>
        <v>91</v>
      </c>
    </row>
    <row r="31" customFormat="false" ht="46.5" hidden="false" customHeight="true" outlineLevel="0" collapsed="false">
      <c r="A31" s="80" t="s">
        <v>129</v>
      </c>
      <c r="B31" s="111" t="s">
        <v>166</v>
      </c>
      <c r="C31" s="111" t="s">
        <v>46</v>
      </c>
      <c r="D31" s="111" t="s">
        <v>121</v>
      </c>
      <c r="E31" s="111" t="s">
        <v>170</v>
      </c>
      <c r="F31" s="84" t="s">
        <v>130</v>
      </c>
      <c r="G31" s="112"/>
      <c r="H31" s="112"/>
      <c r="I31" s="112"/>
      <c r="J31" s="113" t="n">
        <f aca="false">J32</f>
        <v>86.8</v>
      </c>
      <c r="K31" s="113" t="n">
        <f aca="false">K32</f>
        <v>87.8</v>
      </c>
      <c r="L31" s="113" t="n">
        <f aca="false">L32</f>
        <v>91</v>
      </c>
    </row>
    <row r="32" customFormat="false" ht="22.5" hidden="false" customHeight="true" outlineLevel="0" collapsed="false">
      <c r="A32" s="114" t="s">
        <v>162</v>
      </c>
      <c r="B32" s="111" t="s">
        <v>166</v>
      </c>
      <c r="C32" s="111" t="s">
        <v>46</v>
      </c>
      <c r="D32" s="111" t="s">
        <v>121</v>
      </c>
      <c r="E32" s="111" t="s">
        <v>170</v>
      </c>
      <c r="F32" s="84" t="s">
        <v>130</v>
      </c>
      <c r="G32" s="116" t="s">
        <v>121</v>
      </c>
      <c r="H32" s="116"/>
      <c r="I32" s="116"/>
      <c r="J32" s="113" t="n">
        <f aca="false">J33</f>
        <v>86.8</v>
      </c>
      <c r="K32" s="113" t="n">
        <f aca="false">K33</f>
        <v>87.8</v>
      </c>
      <c r="L32" s="113" t="n">
        <f aca="false">L33</f>
        <v>91</v>
      </c>
    </row>
    <row r="33" customFormat="false" ht="30" hidden="false" customHeight="true" outlineLevel="0" collapsed="false">
      <c r="A33" s="114" t="s">
        <v>163</v>
      </c>
      <c r="B33" s="111" t="s">
        <v>166</v>
      </c>
      <c r="C33" s="111" t="s">
        <v>46</v>
      </c>
      <c r="D33" s="111" t="s">
        <v>121</v>
      </c>
      <c r="E33" s="111" t="s">
        <v>170</v>
      </c>
      <c r="F33" s="84" t="s">
        <v>130</v>
      </c>
      <c r="G33" s="116" t="s">
        <v>121</v>
      </c>
      <c r="H33" s="116" t="s">
        <v>164</v>
      </c>
      <c r="I33" s="116"/>
      <c r="J33" s="113" t="n">
        <f aca="false">J34</f>
        <v>86.8</v>
      </c>
      <c r="K33" s="113" t="n">
        <f aca="false">K34</f>
        <v>87.8</v>
      </c>
      <c r="L33" s="113" t="n">
        <f aca="false">L34</f>
        <v>91</v>
      </c>
    </row>
    <row r="34" customFormat="false" ht="79.5" hidden="false" customHeight="true" outlineLevel="0" collapsed="false">
      <c r="A34" s="114" t="s">
        <v>116</v>
      </c>
      <c r="B34" s="111" t="s">
        <v>166</v>
      </c>
      <c r="C34" s="111" t="s">
        <v>46</v>
      </c>
      <c r="D34" s="111" t="s">
        <v>121</v>
      </c>
      <c r="E34" s="111" t="s">
        <v>170</v>
      </c>
      <c r="F34" s="84" t="s">
        <v>130</v>
      </c>
      <c r="G34" s="116" t="s">
        <v>121</v>
      </c>
      <c r="H34" s="116" t="s">
        <v>164</v>
      </c>
      <c r="I34" s="116" t="s">
        <v>117</v>
      </c>
      <c r="J34" s="113" t="n">
        <f aca="false">'Приложение 3'!J51</f>
        <v>86.8</v>
      </c>
      <c r="K34" s="113" t="n">
        <f aca="false">'Приложение 3'!K51</f>
        <v>87.8</v>
      </c>
      <c r="L34" s="113" t="n">
        <f aca="false">'Приложение 3'!L51</f>
        <v>91</v>
      </c>
    </row>
    <row r="35" customFormat="false" ht="46.5" hidden="false" customHeight="true" outlineLevel="0" collapsed="false">
      <c r="A35" s="114" t="s">
        <v>142</v>
      </c>
      <c r="B35" s="111" t="s">
        <v>166</v>
      </c>
      <c r="C35" s="111" t="s">
        <v>46</v>
      </c>
      <c r="D35" s="111" t="s">
        <v>121</v>
      </c>
      <c r="E35" s="111" t="s">
        <v>170</v>
      </c>
      <c r="F35" s="84" t="s">
        <v>143</v>
      </c>
      <c r="G35" s="112"/>
      <c r="H35" s="112"/>
      <c r="I35" s="112"/>
      <c r="J35" s="113" t="n">
        <f aca="false">J36</f>
        <v>3</v>
      </c>
      <c r="K35" s="113" t="n">
        <f aca="false">K36</f>
        <v>5</v>
      </c>
      <c r="L35" s="113" t="n">
        <f aca="false">L36</f>
        <v>5</v>
      </c>
    </row>
    <row r="36" customFormat="false" ht="60" hidden="false" customHeight="false" outlineLevel="0" collapsed="false">
      <c r="A36" s="114" t="s">
        <v>144</v>
      </c>
      <c r="B36" s="111" t="s">
        <v>166</v>
      </c>
      <c r="C36" s="111" t="s">
        <v>46</v>
      </c>
      <c r="D36" s="111" t="s">
        <v>121</v>
      </c>
      <c r="E36" s="111" t="s">
        <v>170</v>
      </c>
      <c r="F36" s="84" t="s">
        <v>145</v>
      </c>
      <c r="G36" s="112"/>
      <c r="H36" s="112"/>
      <c r="I36" s="112"/>
      <c r="J36" s="113" t="n">
        <f aca="false">J37</f>
        <v>3</v>
      </c>
      <c r="K36" s="113" t="n">
        <f aca="false">K37</f>
        <v>5</v>
      </c>
      <c r="L36" s="113" t="n">
        <f aca="false">L37</f>
        <v>5</v>
      </c>
    </row>
    <row r="37" customFormat="false" ht="15" hidden="false" customHeight="false" outlineLevel="0" collapsed="false">
      <c r="A37" s="114" t="s">
        <v>162</v>
      </c>
      <c r="B37" s="111" t="s">
        <v>166</v>
      </c>
      <c r="C37" s="111" t="s">
        <v>46</v>
      </c>
      <c r="D37" s="111" t="s">
        <v>121</v>
      </c>
      <c r="E37" s="111" t="s">
        <v>170</v>
      </c>
      <c r="F37" s="84" t="s">
        <v>145</v>
      </c>
      <c r="G37" s="116" t="s">
        <v>121</v>
      </c>
      <c r="H37" s="116"/>
      <c r="I37" s="116"/>
      <c r="J37" s="113" t="n">
        <f aca="false">J38</f>
        <v>3</v>
      </c>
      <c r="K37" s="113" t="n">
        <f aca="false">K38</f>
        <v>5</v>
      </c>
      <c r="L37" s="113" t="n">
        <f aca="false">L38</f>
        <v>5</v>
      </c>
    </row>
    <row r="38" customFormat="false" ht="30" hidden="false" customHeight="false" outlineLevel="0" collapsed="false">
      <c r="A38" s="114" t="s">
        <v>163</v>
      </c>
      <c r="B38" s="111" t="s">
        <v>166</v>
      </c>
      <c r="C38" s="111" t="s">
        <v>46</v>
      </c>
      <c r="D38" s="111" t="s">
        <v>121</v>
      </c>
      <c r="E38" s="111" t="s">
        <v>170</v>
      </c>
      <c r="F38" s="84" t="s">
        <v>145</v>
      </c>
      <c r="G38" s="116" t="s">
        <v>121</v>
      </c>
      <c r="H38" s="116" t="s">
        <v>164</v>
      </c>
      <c r="I38" s="116"/>
      <c r="J38" s="113" t="n">
        <f aca="false">J39</f>
        <v>3</v>
      </c>
      <c r="K38" s="113" t="n">
        <f aca="false">K39</f>
        <v>5</v>
      </c>
      <c r="L38" s="113" t="n">
        <f aca="false">L39</f>
        <v>5</v>
      </c>
    </row>
    <row r="39" customFormat="false" ht="78" hidden="false" customHeight="true" outlineLevel="0" collapsed="false">
      <c r="A39" s="114" t="s">
        <v>116</v>
      </c>
      <c r="B39" s="111" t="s">
        <v>166</v>
      </c>
      <c r="C39" s="111" t="s">
        <v>46</v>
      </c>
      <c r="D39" s="111" t="s">
        <v>121</v>
      </c>
      <c r="E39" s="111" t="s">
        <v>170</v>
      </c>
      <c r="F39" s="84" t="s">
        <v>145</v>
      </c>
      <c r="G39" s="116" t="s">
        <v>121</v>
      </c>
      <c r="H39" s="116" t="s">
        <v>164</v>
      </c>
      <c r="I39" s="116" t="s">
        <v>117</v>
      </c>
      <c r="J39" s="113" t="n">
        <f aca="false">'Приложение 3'!J53</f>
        <v>3</v>
      </c>
      <c r="K39" s="113" t="n">
        <f aca="false">'Приложение 3'!K53</f>
        <v>5</v>
      </c>
      <c r="L39" s="113" t="n">
        <f aca="false">'Приложение 3'!L53</f>
        <v>5</v>
      </c>
    </row>
    <row r="40" customFormat="false" ht="30" hidden="false" customHeight="false" outlineLevel="0" collapsed="false">
      <c r="A40" s="114" t="s">
        <v>136</v>
      </c>
      <c r="B40" s="111" t="n">
        <v>65</v>
      </c>
      <c r="C40" s="111" t="n">
        <v>0</v>
      </c>
      <c r="D40" s="111"/>
      <c r="E40" s="111"/>
      <c r="F40" s="82"/>
      <c r="G40" s="112"/>
      <c r="H40" s="112"/>
      <c r="I40" s="112"/>
      <c r="J40" s="113" t="n">
        <f aca="false">J41+J60</f>
        <v>1198.1</v>
      </c>
      <c r="K40" s="113" t="n">
        <f aca="false">K41+K60</f>
        <v>563.2</v>
      </c>
      <c r="L40" s="113" t="n">
        <f aca="false">L41+L60</f>
        <v>548.6</v>
      </c>
    </row>
    <row r="41" customFormat="false" ht="15" hidden="false" customHeight="false" outlineLevel="0" collapsed="false">
      <c r="A41" s="114" t="s">
        <v>123</v>
      </c>
      <c r="B41" s="111" t="n">
        <v>65</v>
      </c>
      <c r="C41" s="111" t="n">
        <v>1</v>
      </c>
      <c r="D41" s="111"/>
      <c r="E41" s="111"/>
      <c r="F41" s="82"/>
      <c r="G41" s="112"/>
      <c r="H41" s="112"/>
      <c r="I41" s="112"/>
      <c r="J41" s="113" t="n">
        <f aca="false">J42+J48</f>
        <v>407.5</v>
      </c>
      <c r="K41" s="113" t="n">
        <f aca="false">K42</f>
        <v>203.3</v>
      </c>
      <c r="L41" s="113" t="n">
        <f aca="false">L42</f>
        <v>181.6</v>
      </c>
    </row>
    <row r="42" customFormat="false" ht="33" hidden="false" customHeight="true" outlineLevel="0" collapsed="false">
      <c r="A42" s="114" t="s">
        <v>124</v>
      </c>
      <c r="B42" s="111" t="n">
        <v>65</v>
      </c>
      <c r="C42" s="111" t="n">
        <v>1</v>
      </c>
      <c r="D42" s="111" t="s">
        <v>125</v>
      </c>
      <c r="E42" s="111" t="s">
        <v>126</v>
      </c>
      <c r="F42" s="82"/>
      <c r="G42" s="112"/>
      <c r="H42" s="112"/>
      <c r="I42" s="112"/>
      <c r="J42" s="113" t="n">
        <f aca="false">J43</f>
        <v>290.5</v>
      </c>
      <c r="K42" s="113" t="n">
        <f aca="false">K43</f>
        <v>203.3</v>
      </c>
      <c r="L42" s="113" t="n">
        <f aca="false">L43</f>
        <v>181.6</v>
      </c>
    </row>
    <row r="43" customFormat="false" ht="120" hidden="false" customHeight="false" outlineLevel="0" collapsed="false">
      <c r="A43" s="114" t="s">
        <v>127</v>
      </c>
      <c r="B43" s="111" t="n">
        <v>65</v>
      </c>
      <c r="C43" s="111" t="n">
        <v>1</v>
      </c>
      <c r="D43" s="111" t="s">
        <v>125</v>
      </c>
      <c r="E43" s="111" t="s">
        <v>126</v>
      </c>
      <c r="F43" s="82" t="s">
        <v>128</v>
      </c>
      <c r="G43" s="112"/>
      <c r="H43" s="112"/>
      <c r="I43" s="112"/>
      <c r="J43" s="113" t="n">
        <f aca="false">J44</f>
        <v>290.5</v>
      </c>
      <c r="K43" s="113" t="n">
        <f aca="false">K44</f>
        <v>203.3</v>
      </c>
      <c r="L43" s="113" t="n">
        <f aca="false">L44</f>
        <v>181.6</v>
      </c>
    </row>
    <row r="44" customFormat="false" ht="45" hidden="false" customHeight="false" outlineLevel="0" collapsed="false">
      <c r="A44" s="114" t="s">
        <v>129</v>
      </c>
      <c r="B44" s="111" t="n">
        <v>65</v>
      </c>
      <c r="C44" s="111" t="n">
        <v>1</v>
      </c>
      <c r="D44" s="111" t="s">
        <v>125</v>
      </c>
      <c r="E44" s="111" t="s">
        <v>126</v>
      </c>
      <c r="F44" s="82" t="s">
        <v>130</v>
      </c>
      <c r="G44" s="112"/>
      <c r="H44" s="112"/>
      <c r="I44" s="112"/>
      <c r="J44" s="113" t="n">
        <f aca="false">J45</f>
        <v>290.5</v>
      </c>
      <c r="K44" s="113" t="n">
        <f aca="false">K45</f>
        <v>203.3</v>
      </c>
      <c r="L44" s="113" t="n">
        <f aca="false">L45</f>
        <v>181.6</v>
      </c>
    </row>
    <row r="45" customFormat="false" ht="15" hidden="false" customHeight="false" outlineLevel="0" collapsed="false">
      <c r="A45" s="114" t="s">
        <v>118</v>
      </c>
      <c r="B45" s="111" t="n">
        <v>65</v>
      </c>
      <c r="C45" s="111" t="n">
        <v>1</v>
      </c>
      <c r="D45" s="111" t="s">
        <v>125</v>
      </c>
      <c r="E45" s="111" t="s">
        <v>126</v>
      </c>
      <c r="F45" s="82" t="s">
        <v>130</v>
      </c>
      <c r="G45" s="116" t="s">
        <v>119</v>
      </c>
      <c r="H45" s="116"/>
      <c r="I45" s="116"/>
      <c r="J45" s="113" t="n">
        <f aca="false">J46</f>
        <v>290.5</v>
      </c>
      <c r="K45" s="113" t="n">
        <f aca="false">K46</f>
        <v>203.3</v>
      </c>
      <c r="L45" s="113" t="n">
        <f aca="false">L46</f>
        <v>181.6</v>
      </c>
    </row>
    <row r="46" customFormat="false" ht="60" hidden="false" customHeight="false" outlineLevel="0" collapsed="false">
      <c r="A46" s="80" t="s">
        <v>120</v>
      </c>
      <c r="B46" s="111" t="n">
        <v>65</v>
      </c>
      <c r="C46" s="111" t="n">
        <v>1</v>
      </c>
      <c r="D46" s="111" t="s">
        <v>125</v>
      </c>
      <c r="E46" s="111" t="s">
        <v>126</v>
      </c>
      <c r="F46" s="82" t="s">
        <v>130</v>
      </c>
      <c r="G46" s="116" t="s">
        <v>119</v>
      </c>
      <c r="H46" s="116" t="s">
        <v>121</v>
      </c>
      <c r="I46" s="116"/>
      <c r="J46" s="113" t="n">
        <f aca="false">J47</f>
        <v>290.5</v>
      </c>
      <c r="K46" s="113" t="n">
        <f aca="false">K47</f>
        <v>203.3</v>
      </c>
      <c r="L46" s="113" t="n">
        <f aca="false">L47</f>
        <v>181.6</v>
      </c>
    </row>
    <row r="47" customFormat="false" ht="75.75" hidden="false" customHeight="true" outlineLevel="0" collapsed="false">
      <c r="A47" s="114" t="s">
        <v>116</v>
      </c>
      <c r="B47" s="111" t="n">
        <v>65</v>
      </c>
      <c r="C47" s="111" t="n">
        <v>1</v>
      </c>
      <c r="D47" s="111" t="s">
        <v>125</v>
      </c>
      <c r="E47" s="111" t="s">
        <v>126</v>
      </c>
      <c r="F47" s="82" t="s">
        <v>130</v>
      </c>
      <c r="G47" s="116" t="s">
        <v>119</v>
      </c>
      <c r="H47" s="116" t="s">
        <v>121</v>
      </c>
      <c r="I47" s="116" t="s">
        <v>117</v>
      </c>
      <c r="J47" s="113" t="n">
        <v>290.5</v>
      </c>
      <c r="K47" s="113" t="n">
        <f aca="false">'Приложение 3'!K15</f>
        <v>203.3</v>
      </c>
      <c r="L47" s="113" t="n">
        <f aca="false">'Приложение 3'!L15</f>
        <v>181.6</v>
      </c>
    </row>
    <row r="48" customFormat="false" ht="75.75" hidden="false" customHeight="true" outlineLevel="0" collapsed="false">
      <c r="A48" s="88" t="s">
        <v>131</v>
      </c>
      <c r="B48" s="111" t="s">
        <v>132</v>
      </c>
      <c r="C48" s="111" t="s">
        <v>106</v>
      </c>
      <c r="D48" s="111" t="s">
        <v>125</v>
      </c>
      <c r="E48" s="111" t="s">
        <v>133</v>
      </c>
      <c r="F48" s="82"/>
      <c r="G48" s="116"/>
      <c r="H48" s="116"/>
      <c r="I48" s="116"/>
      <c r="J48" s="113" t="n">
        <f aca="false">J49</f>
        <v>117</v>
      </c>
      <c r="K48" s="113"/>
      <c r="L48" s="113"/>
    </row>
    <row r="49" customFormat="false" ht="120.75" hidden="false" customHeight="true" outlineLevel="0" collapsed="false">
      <c r="A49" s="88" t="str">
        <f aca="false">'Приложение 3'!A17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9" s="111" t="s">
        <v>132</v>
      </c>
      <c r="C49" s="111" t="s">
        <v>106</v>
      </c>
      <c r="D49" s="111" t="s">
        <v>125</v>
      </c>
      <c r="E49" s="111" t="s">
        <v>133</v>
      </c>
      <c r="F49" s="82" t="s">
        <v>128</v>
      </c>
      <c r="G49" s="116"/>
      <c r="H49" s="116"/>
      <c r="I49" s="116"/>
      <c r="J49" s="113" t="n">
        <f aca="false">J50</f>
        <v>117</v>
      </c>
      <c r="K49" s="113"/>
      <c r="L49" s="113"/>
    </row>
    <row r="50" customFormat="false" ht="45.75" hidden="false" customHeight="true" outlineLevel="0" collapsed="false">
      <c r="A50" s="114" t="str">
        <f aca="false">'Приложение 3'!A18</f>
        <v>Расходы на выплаты персоналу государственных (муниципальных) органов</v>
      </c>
      <c r="B50" s="111" t="s">
        <v>132</v>
      </c>
      <c r="C50" s="111" t="s">
        <v>106</v>
      </c>
      <c r="D50" s="111" t="s">
        <v>125</v>
      </c>
      <c r="E50" s="111" t="s">
        <v>133</v>
      </c>
      <c r="F50" s="82" t="s">
        <v>130</v>
      </c>
      <c r="G50" s="116"/>
      <c r="H50" s="116"/>
      <c r="I50" s="116"/>
      <c r="J50" s="113" t="n">
        <f aca="false">J51</f>
        <v>117</v>
      </c>
      <c r="K50" s="113"/>
      <c r="L50" s="113"/>
    </row>
    <row r="51" customFormat="false" ht="16.5" hidden="false" customHeight="true" outlineLevel="0" collapsed="false">
      <c r="A51" s="114" t="str">
        <f aca="false">A45</f>
        <v>Общегосударственные вопросы</v>
      </c>
      <c r="B51" s="111" t="s">
        <v>132</v>
      </c>
      <c r="C51" s="111" t="s">
        <v>106</v>
      </c>
      <c r="D51" s="111" t="s">
        <v>125</v>
      </c>
      <c r="E51" s="111" t="s">
        <v>133</v>
      </c>
      <c r="F51" s="82" t="s">
        <v>130</v>
      </c>
      <c r="G51" s="116" t="s">
        <v>119</v>
      </c>
      <c r="H51" s="116"/>
      <c r="I51" s="116"/>
      <c r="J51" s="113" t="n">
        <f aca="false">J52</f>
        <v>117</v>
      </c>
      <c r="K51" s="113"/>
      <c r="L51" s="113"/>
    </row>
    <row r="52" customFormat="false" ht="64.5" hidden="false" customHeight="true" outlineLevel="0" collapsed="false">
      <c r="A52" s="114" t="str">
        <f aca="false">A46</f>
        <v>Функционирование высшего должностного лица субъекта Российской Федерации и муниципального образования</v>
      </c>
      <c r="B52" s="111" t="s">
        <v>132</v>
      </c>
      <c r="C52" s="111" t="s">
        <v>106</v>
      </c>
      <c r="D52" s="111" t="s">
        <v>125</v>
      </c>
      <c r="E52" s="111" t="s">
        <v>133</v>
      </c>
      <c r="F52" s="82" t="s">
        <v>130</v>
      </c>
      <c r="G52" s="116" t="s">
        <v>119</v>
      </c>
      <c r="H52" s="116" t="s">
        <v>121</v>
      </c>
      <c r="I52" s="116"/>
      <c r="J52" s="113" t="n">
        <f aca="false">J53</f>
        <v>117</v>
      </c>
      <c r="K52" s="113"/>
      <c r="L52" s="113"/>
    </row>
    <row r="53" customFormat="false" ht="75.75" hidden="false" customHeight="true" outlineLevel="0" collapsed="false">
      <c r="A53" s="114" t="str">
        <f aca="false">A47</f>
        <v>Администрация Трофимовщинского сельского поселения Ромодановского муниципального района Республики Мордовия</v>
      </c>
      <c r="B53" s="111" t="s">
        <v>132</v>
      </c>
      <c r="C53" s="111" t="s">
        <v>106</v>
      </c>
      <c r="D53" s="111" t="s">
        <v>125</v>
      </c>
      <c r="E53" s="111" t="s">
        <v>133</v>
      </c>
      <c r="F53" s="82" t="s">
        <v>130</v>
      </c>
      <c r="G53" s="116" t="s">
        <v>119</v>
      </c>
      <c r="H53" s="116" t="s">
        <v>121</v>
      </c>
      <c r="I53" s="116" t="s">
        <v>117</v>
      </c>
      <c r="J53" s="113" t="n">
        <f aca="false">'Приложение 3'!J18</f>
        <v>117</v>
      </c>
      <c r="K53" s="113"/>
      <c r="L53" s="113"/>
    </row>
    <row r="54" customFormat="false" ht="17.25" hidden="false" customHeight="true" outlineLevel="0" collapsed="false">
      <c r="A54" s="114" t="str">
        <f aca="false">'Приложение 4'!A80</f>
        <v>Условно утвержденные расходы</v>
      </c>
      <c r="B54" s="111" t="s">
        <v>132</v>
      </c>
      <c r="C54" s="111" t="s">
        <v>106</v>
      </c>
      <c r="D54" s="111" t="s">
        <v>125</v>
      </c>
      <c r="E54" s="111" t="s">
        <v>199</v>
      </c>
      <c r="F54" s="82"/>
      <c r="G54" s="116"/>
      <c r="H54" s="116"/>
      <c r="I54" s="116"/>
      <c r="J54" s="113"/>
      <c r="K54" s="113" t="n">
        <f aca="false">K55</f>
        <v>28</v>
      </c>
      <c r="L54" s="113" t="n">
        <f aca="false">L55</f>
        <v>56.7</v>
      </c>
    </row>
    <row r="55" customFormat="false" ht="20.25" hidden="false" customHeight="true" outlineLevel="0" collapsed="false">
      <c r="A55" s="114" t="str">
        <f aca="false">'Приложение 4'!A81</f>
        <v>Иные бюджетные ассигнования</v>
      </c>
      <c r="B55" s="111" t="s">
        <v>132</v>
      </c>
      <c r="C55" s="111" t="s">
        <v>106</v>
      </c>
      <c r="D55" s="111" t="s">
        <v>125</v>
      </c>
      <c r="E55" s="111" t="s">
        <v>199</v>
      </c>
      <c r="F55" s="82" t="s">
        <v>147</v>
      </c>
      <c r="G55" s="116"/>
      <c r="H55" s="116"/>
      <c r="I55" s="116"/>
      <c r="J55" s="113"/>
      <c r="K55" s="113" t="n">
        <f aca="false">K56</f>
        <v>28</v>
      </c>
      <c r="L55" s="113" t="n">
        <f aca="false">L56</f>
        <v>56.7</v>
      </c>
    </row>
    <row r="56" customFormat="false" ht="19.5" hidden="false" customHeight="true" outlineLevel="0" collapsed="false">
      <c r="A56" s="114" t="str">
        <f aca="false">'Приложение 4'!A82</f>
        <v>Резервные средства</v>
      </c>
      <c r="B56" s="111" t="s">
        <v>132</v>
      </c>
      <c r="C56" s="111" t="s">
        <v>106</v>
      </c>
      <c r="D56" s="111" t="s">
        <v>125</v>
      </c>
      <c r="E56" s="111" t="s">
        <v>199</v>
      </c>
      <c r="F56" s="82" t="s">
        <v>161</v>
      </c>
      <c r="G56" s="116"/>
      <c r="H56" s="116"/>
      <c r="I56" s="116"/>
      <c r="J56" s="113"/>
      <c r="K56" s="113" t="n">
        <f aca="false">K57</f>
        <v>28</v>
      </c>
      <c r="L56" s="113" t="n">
        <f aca="false">L57</f>
        <v>56.7</v>
      </c>
    </row>
    <row r="57" customFormat="false" ht="19.5" hidden="false" customHeight="true" outlineLevel="0" collapsed="false">
      <c r="A57" s="114" t="str">
        <f aca="false">'Приложение 4'!A76</f>
        <v>Условно утвержденные расходы</v>
      </c>
      <c r="B57" s="111" t="s">
        <v>132</v>
      </c>
      <c r="C57" s="111" t="s">
        <v>106</v>
      </c>
      <c r="D57" s="111" t="s">
        <v>125</v>
      </c>
      <c r="E57" s="111" t="s">
        <v>199</v>
      </c>
      <c r="F57" s="82" t="s">
        <v>161</v>
      </c>
      <c r="G57" s="116" t="s">
        <v>197</v>
      </c>
      <c r="H57" s="116"/>
      <c r="I57" s="116"/>
      <c r="J57" s="113"/>
      <c r="K57" s="113" t="n">
        <f aca="false">K58</f>
        <v>28</v>
      </c>
      <c r="L57" s="113" t="n">
        <f aca="false">L58</f>
        <v>56.7</v>
      </c>
    </row>
    <row r="58" customFormat="false" ht="19.5" hidden="false" customHeight="true" outlineLevel="0" collapsed="false">
      <c r="A58" s="114" t="str">
        <f aca="false">'Приложение 4'!A77</f>
        <v>Условно утвержденные расходы</v>
      </c>
      <c r="B58" s="111" t="s">
        <v>132</v>
      </c>
      <c r="C58" s="111" t="s">
        <v>106</v>
      </c>
      <c r="D58" s="111" t="s">
        <v>125</v>
      </c>
      <c r="E58" s="111" t="s">
        <v>199</v>
      </c>
      <c r="F58" s="82" t="s">
        <v>161</v>
      </c>
      <c r="G58" s="116" t="s">
        <v>197</v>
      </c>
      <c r="H58" s="116" t="s">
        <v>197</v>
      </c>
      <c r="I58" s="116"/>
      <c r="J58" s="113"/>
      <c r="K58" s="113" t="n">
        <f aca="false">K59</f>
        <v>28</v>
      </c>
      <c r="L58" s="113" t="n">
        <f aca="false">L59</f>
        <v>56.7</v>
      </c>
    </row>
    <row r="59" customFormat="false" ht="78.75" hidden="false" customHeight="true" outlineLevel="0" collapsed="false">
      <c r="A59" s="114" t="s">
        <v>116</v>
      </c>
      <c r="B59" s="111" t="s">
        <v>132</v>
      </c>
      <c r="C59" s="111" t="s">
        <v>106</v>
      </c>
      <c r="D59" s="111" t="s">
        <v>125</v>
      </c>
      <c r="E59" s="111" t="s">
        <v>199</v>
      </c>
      <c r="F59" s="82" t="s">
        <v>161</v>
      </c>
      <c r="G59" s="116" t="s">
        <v>197</v>
      </c>
      <c r="H59" s="116" t="s">
        <v>197</v>
      </c>
      <c r="I59" s="116" t="s">
        <v>117</v>
      </c>
      <c r="J59" s="113"/>
      <c r="K59" s="113" t="n">
        <f aca="false">'Приложение 4'!J82</f>
        <v>28</v>
      </c>
      <c r="L59" s="113" t="n">
        <f aca="false">'Приложение 4'!K82</f>
        <v>56.7</v>
      </c>
    </row>
    <row r="60" customFormat="false" ht="45" hidden="false" customHeight="false" outlineLevel="0" collapsed="false">
      <c r="A60" s="80" t="s">
        <v>211</v>
      </c>
      <c r="B60" s="111" t="n">
        <v>65</v>
      </c>
      <c r="C60" s="111" t="n">
        <v>2</v>
      </c>
      <c r="D60" s="111"/>
      <c r="E60" s="111"/>
      <c r="F60" s="84"/>
      <c r="G60" s="112"/>
      <c r="H60" s="112"/>
      <c r="I60" s="112"/>
      <c r="J60" s="113" t="n">
        <f aca="false">J61+J67</f>
        <v>790.6</v>
      </c>
      <c r="K60" s="113" t="n">
        <f aca="false">K61</f>
        <v>359.9</v>
      </c>
      <c r="L60" s="113" t="n">
        <f aca="false">L61</f>
        <v>367</v>
      </c>
    </row>
    <row r="61" customFormat="false" ht="45" hidden="false" customHeight="false" outlineLevel="0" collapsed="false">
      <c r="A61" s="114" t="s">
        <v>138</v>
      </c>
      <c r="B61" s="111" t="n">
        <v>65</v>
      </c>
      <c r="C61" s="111" t="n">
        <v>2</v>
      </c>
      <c r="D61" s="111" t="s">
        <v>125</v>
      </c>
      <c r="E61" s="111" t="s">
        <v>139</v>
      </c>
      <c r="F61" s="84"/>
      <c r="G61" s="112"/>
      <c r="H61" s="112"/>
      <c r="I61" s="112"/>
      <c r="J61" s="113" t="n">
        <f aca="false">J62</f>
        <v>556.9</v>
      </c>
      <c r="K61" s="113" t="n">
        <f aca="false">K62</f>
        <v>359.9</v>
      </c>
      <c r="L61" s="113" t="n">
        <f aca="false">L62</f>
        <v>367</v>
      </c>
    </row>
    <row r="62" customFormat="false" ht="120" hidden="false" customHeight="false" outlineLevel="0" collapsed="false">
      <c r="A62" s="114" t="s">
        <v>127</v>
      </c>
      <c r="B62" s="111" t="n">
        <v>65</v>
      </c>
      <c r="C62" s="111" t="n">
        <v>2</v>
      </c>
      <c r="D62" s="111" t="s">
        <v>125</v>
      </c>
      <c r="E62" s="111" t="s">
        <v>139</v>
      </c>
      <c r="F62" s="84" t="s">
        <v>128</v>
      </c>
      <c r="G62" s="112"/>
      <c r="H62" s="112"/>
      <c r="I62" s="112"/>
      <c r="J62" s="113" t="n">
        <f aca="false">J63</f>
        <v>556.9</v>
      </c>
      <c r="K62" s="113" t="n">
        <f aca="false">K63</f>
        <v>359.9</v>
      </c>
      <c r="L62" s="113" t="n">
        <f aca="false">L63</f>
        <v>367</v>
      </c>
    </row>
    <row r="63" customFormat="false" ht="45" hidden="false" customHeight="false" outlineLevel="0" collapsed="false">
      <c r="A63" s="114" t="s">
        <v>129</v>
      </c>
      <c r="B63" s="111" t="n">
        <v>65</v>
      </c>
      <c r="C63" s="111" t="n">
        <v>2</v>
      </c>
      <c r="D63" s="111" t="s">
        <v>125</v>
      </c>
      <c r="E63" s="111" t="s">
        <v>139</v>
      </c>
      <c r="F63" s="84" t="s">
        <v>130</v>
      </c>
      <c r="G63" s="112"/>
      <c r="H63" s="112"/>
      <c r="I63" s="112"/>
      <c r="J63" s="113" t="n">
        <f aca="false">J64</f>
        <v>556.9</v>
      </c>
      <c r="K63" s="113" t="n">
        <f aca="false">K64</f>
        <v>359.9</v>
      </c>
      <c r="L63" s="113" t="n">
        <f aca="false">L64</f>
        <v>367</v>
      </c>
    </row>
    <row r="64" customFormat="false" ht="19.5" hidden="false" customHeight="true" outlineLevel="0" collapsed="false">
      <c r="A64" s="114" t="s">
        <v>118</v>
      </c>
      <c r="B64" s="111" t="n">
        <v>65</v>
      </c>
      <c r="C64" s="111" t="n">
        <v>2</v>
      </c>
      <c r="D64" s="111" t="s">
        <v>125</v>
      </c>
      <c r="E64" s="111" t="s">
        <v>139</v>
      </c>
      <c r="F64" s="84" t="s">
        <v>130</v>
      </c>
      <c r="G64" s="116" t="s">
        <v>119</v>
      </c>
      <c r="H64" s="116"/>
      <c r="I64" s="116"/>
      <c r="J64" s="113" t="n">
        <f aca="false">J65</f>
        <v>556.9</v>
      </c>
      <c r="K64" s="113" t="n">
        <f aca="false">K65</f>
        <v>359.9</v>
      </c>
      <c r="L64" s="113" t="n">
        <f aca="false">L65</f>
        <v>367</v>
      </c>
    </row>
    <row r="65" customFormat="false" ht="91.5" hidden="false" customHeight="true" outlineLevel="0" collapsed="false">
      <c r="A65" s="80" t="s">
        <v>134</v>
      </c>
      <c r="B65" s="111" t="n">
        <v>65</v>
      </c>
      <c r="C65" s="111" t="n">
        <v>2</v>
      </c>
      <c r="D65" s="111" t="s">
        <v>125</v>
      </c>
      <c r="E65" s="111" t="s">
        <v>139</v>
      </c>
      <c r="F65" s="84" t="s">
        <v>130</v>
      </c>
      <c r="G65" s="116" t="s">
        <v>119</v>
      </c>
      <c r="H65" s="116" t="s">
        <v>135</v>
      </c>
      <c r="I65" s="116"/>
      <c r="J65" s="113" t="n">
        <f aca="false">J66</f>
        <v>556.9</v>
      </c>
      <c r="K65" s="113" t="n">
        <f aca="false">K66</f>
        <v>359.9</v>
      </c>
      <c r="L65" s="113" t="n">
        <f aca="false">L66</f>
        <v>367</v>
      </c>
    </row>
    <row r="66" customFormat="false" ht="77.25" hidden="false" customHeight="true" outlineLevel="0" collapsed="false">
      <c r="A66" s="114" t="s">
        <v>116</v>
      </c>
      <c r="B66" s="111" t="n">
        <v>65</v>
      </c>
      <c r="C66" s="111" t="n">
        <v>2</v>
      </c>
      <c r="D66" s="111" t="s">
        <v>125</v>
      </c>
      <c r="E66" s="111" t="s">
        <v>139</v>
      </c>
      <c r="F66" s="84" t="s">
        <v>130</v>
      </c>
      <c r="G66" s="116" t="s">
        <v>119</v>
      </c>
      <c r="H66" s="116" t="s">
        <v>135</v>
      </c>
      <c r="I66" s="116" t="s">
        <v>117</v>
      </c>
      <c r="J66" s="113" t="n">
        <f aca="false">'Приложение 3'!J24</f>
        <v>556.9</v>
      </c>
      <c r="K66" s="113" t="n">
        <f aca="false">'Приложение 3'!K24</f>
        <v>359.9</v>
      </c>
      <c r="L66" s="113" t="n">
        <f aca="false">'Приложение 3'!L24</f>
        <v>367</v>
      </c>
    </row>
    <row r="67" customFormat="false" ht="92.25" hidden="false" customHeight="true" outlineLevel="0" collapsed="false">
      <c r="A67" s="114" t="str">
        <f aca="false">'Приложение 3'!A25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7" s="111" t="s">
        <v>132</v>
      </c>
      <c r="C67" s="111" t="s">
        <v>107</v>
      </c>
      <c r="D67" s="111" t="s">
        <v>125</v>
      </c>
      <c r="E67" s="111" t="s">
        <v>133</v>
      </c>
      <c r="F67" s="84"/>
      <c r="G67" s="116"/>
      <c r="H67" s="116"/>
      <c r="I67" s="116"/>
      <c r="J67" s="113" t="n">
        <f aca="false">J68</f>
        <v>233.7</v>
      </c>
      <c r="K67" s="113"/>
      <c r="L67" s="113"/>
    </row>
    <row r="68" customFormat="false" ht="121.5" hidden="false" customHeight="true" outlineLevel="0" collapsed="false">
      <c r="A68" s="114" t="str">
        <f aca="false">'Приложение 3'!A26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8" s="111" t="s">
        <v>132</v>
      </c>
      <c r="C68" s="111" t="s">
        <v>107</v>
      </c>
      <c r="D68" s="111" t="s">
        <v>125</v>
      </c>
      <c r="E68" s="111" t="s">
        <v>133</v>
      </c>
      <c r="F68" s="84" t="s">
        <v>128</v>
      </c>
      <c r="G68" s="116"/>
      <c r="H68" s="116"/>
      <c r="I68" s="116"/>
      <c r="J68" s="113" t="n">
        <f aca="false">J69</f>
        <v>233.7</v>
      </c>
      <c r="K68" s="113"/>
      <c r="L68" s="113"/>
    </row>
    <row r="69" customFormat="false" ht="46.5" hidden="false" customHeight="true" outlineLevel="0" collapsed="false">
      <c r="A69" s="114" t="str">
        <f aca="false">'Приложение 3'!A27</f>
        <v>Расходы на выплаты персоналу государственных (муниципальных) органов</v>
      </c>
      <c r="B69" s="111" t="s">
        <v>132</v>
      </c>
      <c r="C69" s="111" t="s">
        <v>107</v>
      </c>
      <c r="D69" s="111" t="s">
        <v>125</v>
      </c>
      <c r="E69" s="111" t="s">
        <v>133</v>
      </c>
      <c r="F69" s="84" t="s">
        <v>130</v>
      </c>
      <c r="G69" s="116"/>
      <c r="H69" s="116"/>
      <c r="I69" s="116"/>
      <c r="J69" s="113" t="n">
        <f aca="false">J70</f>
        <v>233.7</v>
      </c>
      <c r="K69" s="113"/>
      <c r="L69" s="113"/>
    </row>
    <row r="70" customFormat="false" ht="16.5" hidden="false" customHeight="true" outlineLevel="0" collapsed="false">
      <c r="A70" s="114" t="str">
        <f aca="false">A64</f>
        <v>Общегосударственные вопросы</v>
      </c>
      <c r="B70" s="111" t="s">
        <v>132</v>
      </c>
      <c r="C70" s="111" t="s">
        <v>107</v>
      </c>
      <c r="D70" s="111" t="s">
        <v>125</v>
      </c>
      <c r="E70" s="111" t="s">
        <v>133</v>
      </c>
      <c r="F70" s="84" t="s">
        <v>130</v>
      </c>
      <c r="G70" s="116" t="s">
        <v>119</v>
      </c>
      <c r="H70" s="116"/>
      <c r="I70" s="116"/>
      <c r="J70" s="113" t="n">
        <f aca="false">J71</f>
        <v>233.7</v>
      </c>
      <c r="K70" s="113"/>
      <c r="L70" s="113"/>
    </row>
    <row r="71" customFormat="false" ht="87" hidden="false" customHeight="true" outlineLevel="0" collapsed="false">
      <c r="A71" s="114" t="str">
        <f aca="false">A65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1" s="111" t="s">
        <v>132</v>
      </c>
      <c r="C71" s="111" t="s">
        <v>107</v>
      </c>
      <c r="D71" s="111" t="s">
        <v>125</v>
      </c>
      <c r="E71" s="111" t="s">
        <v>133</v>
      </c>
      <c r="F71" s="84" t="s">
        <v>130</v>
      </c>
      <c r="G71" s="116" t="s">
        <v>119</v>
      </c>
      <c r="H71" s="116" t="s">
        <v>135</v>
      </c>
      <c r="I71" s="116"/>
      <c r="J71" s="113" t="n">
        <f aca="false">J72</f>
        <v>233.7</v>
      </c>
      <c r="K71" s="113"/>
      <c r="L71" s="113"/>
    </row>
    <row r="72" customFormat="false" ht="77.25" hidden="false" customHeight="true" outlineLevel="0" collapsed="false">
      <c r="A72" s="114" t="str">
        <f aca="false">A66</f>
        <v>Администрация Трофимовщинского сельского поселения Ромодановского муниципального района Республики Мордовия</v>
      </c>
      <c r="B72" s="111" t="s">
        <v>132</v>
      </c>
      <c r="C72" s="111" t="s">
        <v>107</v>
      </c>
      <c r="D72" s="111" t="s">
        <v>125</v>
      </c>
      <c r="E72" s="111" t="s">
        <v>133</v>
      </c>
      <c r="F72" s="84" t="s">
        <v>130</v>
      </c>
      <c r="G72" s="116" t="s">
        <v>119</v>
      </c>
      <c r="H72" s="116" t="s">
        <v>135</v>
      </c>
      <c r="I72" s="116" t="s">
        <v>117</v>
      </c>
      <c r="J72" s="113" t="n">
        <f aca="false">'Приложение 3'!J27</f>
        <v>233.7</v>
      </c>
      <c r="K72" s="113"/>
      <c r="L72" s="113"/>
    </row>
    <row r="73" customFormat="false" ht="30.75" hidden="false" customHeight="true" outlineLevel="0" collapsed="false">
      <c r="A73" s="114" t="str">
        <f aca="false">'Приложение 3'!A28</f>
        <v>Расходы на обеспечение функций органов местного самоуправления</v>
      </c>
      <c r="B73" s="111" t="s">
        <v>132</v>
      </c>
      <c r="C73" s="111" t="s">
        <v>107</v>
      </c>
      <c r="D73" s="111" t="s">
        <v>125</v>
      </c>
      <c r="E73" s="111" t="s">
        <v>141</v>
      </c>
      <c r="F73" s="84"/>
      <c r="G73" s="116"/>
      <c r="H73" s="116"/>
      <c r="I73" s="116"/>
      <c r="J73" s="113" t="n">
        <f aca="false">J74</f>
        <v>213.5</v>
      </c>
      <c r="K73" s="113" t="n">
        <f aca="false">K74</f>
        <v>95</v>
      </c>
      <c r="L73" s="113" t="n">
        <f aca="false">L74</f>
        <v>95</v>
      </c>
    </row>
    <row r="74" customFormat="false" ht="45.75" hidden="false" customHeight="true" outlineLevel="0" collapsed="false">
      <c r="A74" s="114" t="s">
        <v>142</v>
      </c>
      <c r="B74" s="111" t="n">
        <v>65</v>
      </c>
      <c r="C74" s="111" t="n">
        <v>2</v>
      </c>
      <c r="D74" s="111" t="s">
        <v>125</v>
      </c>
      <c r="E74" s="111" t="s">
        <v>141</v>
      </c>
      <c r="F74" s="84" t="s">
        <v>143</v>
      </c>
      <c r="G74" s="112"/>
      <c r="H74" s="112"/>
      <c r="I74" s="112"/>
      <c r="J74" s="113" t="n">
        <f aca="false">J75+J79</f>
        <v>213.5</v>
      </c>
      <c r="K74" s="113" t="n">
        <f aca="false">K75+K79</f>
        <v>95</v>
      </c>
      <c r="L74" s="113" t="n">
        <f aca="false">L75+L79</f>
        <v>95</v>
      </c>
    </row>
    <row r="75" customFormat="false" ht="60" hidden="false" customHeight="false" outlineLevel="0" collapsed="false">
      <c r="A75" s="114" t="s">
        <v>144</v>
      </c>
      <c r="B75" s="111" t="n">
        <v>65</v>
      </c>
      <c r="C75" s="111" t="n">
        <v>2</v>
      </c>
      <c r="D75" s="111" t="s">
        <v>125</v>
      </c>
      <c r="E75" s="111" t="s">
        <v>141</v>
      </c>
      <c r="F75" s="84" t="s">
        <v>145</v>
      </c>
      <c r="G75" s="112"/>
      <c r="H75" s="112"/>
      <c r="I75" s="112"/>
      <c r="J75" s="113" t="n">
        <f aca="false">J76</f>
        <v>211</v>
      </c>
      <c r="K75" s="113" t="n">
        <f aca="false">K76</f>
        <v>90</v>
      </c>
      <c r="L75" s="113" t="n">
        <f aca="false">L76</f>
        <v>90</v>
      </c>
    </row>
    <row r="76" customFormat="false" ht="15" hidden="false" customHeight="false" outlineLevel="0" collapsed="false">
      <c r="A76" s="114" t="s">
        <v>118</v>
      </c>
      <c r="B76" s="111" t="n">
        <v>65</v>
      </c>
      <c r="C76" s="111" t="n">
        <v>2</v>
      </c>
      <c r="D76" s="111" t="s">
        <v>125</v>
      </c>
      <c r="E76" s="111" t="s">
        <v>141</v>
      </c>
      <c r="F76" s="84" t="s">
        <v>145</v>
      </c>
      <c r="G76" s="116" t="s">
        <v>119</v>
      </c>
      <c r="H76" s="116"/>
      <c r="I76" s="116"/>
      <c r="J76" s="113" t="n">
        <f aca="false">J77</f>
        <v>211</v>
      </c>
      <c r="K76" s="113" t="n">
        <f aca="false">K77</f>
        <v>90</v>
      </c>
      <c r="L76" s="113" t="n">
        <f aca="false">L77</f>
        <v>90</v>
      </c>
    </row>
    <row r="77" customFormat="false" ht="91.5" hidden="false" customHeight="true" outlineLevel="0" collapsed="false">
      <c r="A77" s="80" t="s">
        <v>134</v>
      </c>
      <c r="B77" s="111" t="n">
        <v>65</v>
      </c>
      <c r="C77" s="111" t="n">
        <v>2</v>
      </c>
      <c r="D77" s="111" t="s">
        <v>125</v>
      </c>
      <c r="E77" s="111" t="s">
        <v>141</v>
      </c>
      <c r="F77" s="84" t="s">
        <v>145</v>
      </c>
      <c r="G77" s="116" t="s">
        <v>119</v>
      </c>
      <c r="H77" s="116" t="s">
        <v>135</v>
      </c>
      <c r="I77" s="116"/>
      <c r="J77" s="113" t="n">
        <f aca="false">J78</f>
        <v>211</v>
      </c>
      <c r="K77" s="113" t="n">
        <f aca="false">K78</f>
        <v>90</v>
      </c>
      <c r="L77" s="113" t="n">
        <f aca="false">L78</f>
        <v>90</v>
      </c>
    </row>
    <row r="78" customFormat="false" ht="74.25" hidden="false" customHeight="true" outlineLevel="0" collapsed="false">
      <c r="A78" s="114" t="s">
        <v>116</v>
      </c>
      <c r="B78" s="111" t="n">
        <v>65</v>
      </c>
      <c r="C78" s="111" t="n">
        <v>2</v>
      </c>
      <c r="D78" s="111" t="s">
        <v>125</v>
      </c>
      <c r="E78" s="111" t="s">
        <v>141</v>
      </c>
      <c r="F78" s="84" t="s">
        <v>145</v>
      </c>
      <c r="G78" s="116" t="s">
        <v>119</v>
      </c>
      <c r="H78" s="116" t="s">
        <v>135</v>
      </c>
      <c r="I78" s="116" t="s">
        <v>117</v>
      </c>
      <c r="J78" s="113" t="n">
        <f aca="false">'Приложение 3'!J30</f>
        <v>211</v>
      </c>
      <c r="K78" s="113" t="n">
        <f aca="false">'Приложение 3'!K30</f>
        <v>90</v>
      </c>
      <c r="L78" s="113" t="n">
        <f aca="false">'Приложение 3'!L30</f>
        <v>90</v>
      </c>
    </row>
    <row r="79" customFormat="false" ht="15" hidden="false" customHeight="false" outlineLevel="0" collapsed="false">
      <c r="A79" s="114" t="s">
        <v>146</v>
      </c>
      <c r="B79" s="111" t="n">
        <v>65</v>
      </c>
      <c r="C79" s="111" t="n">
        <v>2</v>
      </c>
      <c r="D79" s="111" t="s">
        <v>125</v>
      </c>
      <c r="E79" s="111" t="s">
        <v>141</v>
      </c>
      <c r="F79" s="84" t="s">
        <v>147</v>
      </c>
      <c r="G79" s="112"/>
      <c r="H79" s="112"/>
      <c r="I79" s="112"/>
      <c r="J79" s="113" t="n">
        <f aca="false">J80</f>
        <v>2.5</v>
      </c>
      <c r="K79" s="113" t="n">
        <f aca="false">K80</f>
        <v>5</v>
      </c>
      <c r="L79" s="113" t="n">
        <f aca="false">L80</f>
        <v>5</v>
      </c>
    </row>
    <row r="80" customFormat="false" ht="30" hidden="false" customHeight="false" outlineLevel="0" collapsed="false">
      <c r="A80" s="114" t="s">
        <v>148</v>
      </c>
      <c r="B80" s="111" t="n">
        <v>65</v>
      </c>
      <c r="C80" s="111" t="n">
        <v>2</v>
      </c>
      <c r="D80" s="111" t="s">
        <v>125</v>
      </c>
      <c r="E80" s="111" t="s">
        <v>141</v>
      </c>
      <c r="F80" s="84" t="s">
        <v>149</v>
      </c>
      <c r="G80" s="112"/>
      <c r="H80" s="112"/>
      <c r="I80" s="112"/>
      <c r="J80" s="113" t="n">
        <f aca="false">J81</f>
        <v>2.5</v>
      </c>
      <c r="K80" s="113" t="n">
        <f aca="false">K81</f>
        <v>5</v>
      </c>
      <c r="L80" s="113" t="n">
        <f aca="false">L81</f>
        <v>5</v>
      </c>
    </row>
    <row r="81" customFormat="false" ht="15" hidden="false" customHeight="false" outlineLevel="0" collapsed="false">
      <c r="A81" s="114" t="s">
        <v>118</v>
      </c>
      <c r="B81" s="111" t="n">
        <v>65</v>
      </c>
      <c r="C81" s="111" t="n">
        <v>2</v>
      </c>
      <c r="D81" s="111" t="s">
        <v>125</v>
      </c>
      <c r="E81" s="111" t="s">
        <v>141</v>
      </c>
      <c r="F81" s="84" t="s">
        <v>149</v>
      </c>
      <c r="G81" s="116" t="s">
        <v>119</v>
      </c>
      <c r="H81" s="116"/>
      <c r="I81" s="116"/>
      <c r="J81" s="113" t="n">
        <f aca="false">J82</f>
        <v>2.5</v>
      </c>
      <c r="K81" s="113" t="n">
        <f aca="false">K82</f>
        <v>5</v>
      </c>
      <c r="L81" s="113" t="n">
        <f aca="false">L82</f>
        <v>5</v>
      </c>
    </row>
    <row r="82" customFormat="false" ht="92.25" hidden="false" customHeight="true" outlineLevel="0" collapsed="false">
      <c r="A82" s="80" t="s">
        <v>134</v>
      </c>
      <c r="B82" s="111" t="n">
        <v>65</v>
      </c>
      <c r="C82" s="111" t="n">
        <v>2</v>
      </c>
      <c r="D82" s="111" t="s">
        <v>125</v>
      </c>
      <c r="E82" s="111" t="s">
        <v>141</v>
      </c>
      <c r="F82" s="84" t="s">
        <v>149</v>
      </c>
      <c r="G82" s="116" t="s">
        <v>119</v>
      </c>
      <c r="H82" s="116" t="s">
        <v>135</v>
      </c>
      <c r="I82" s="116"/>
      <c r="J82" s="113" t="n">
        <f aca="false">J83</f>
        <v>2.5</v>
      </c>
      <c r="K82" s="113" t="n">
        <f aca="false">K83</f>
        <v>5</v>
      </c>
      <c r="L82" s="113" t="n">
        <f aca="false">L83</f>
        <v>5</v>
      </c>
    </row>
    <row r="83" customFormat="false" ht="78.75" hidden="false" customHeight="true" outlineLevel="0" collapsed="false">
      <c r="A83" s="114" t="s">
        <v>116</v>
      </c>
      <c r="B83" s="111" t="n">
        <v>65</v>
      </c>
      <c r="C83" s="111" t="n">
        <v>2</v>
      </c>
      <c r="D83" s="111" t="s">
        <v>125</v>
      </c>
      <c r="E83" s="111" t="s">
        <v>141</v>
      </c>
      <c r="F83" s="84" t="s">
        <v>149</v>
      </c>
      <c r="G83" s="116" t="s">
        <v>119</v>
      </c>
      <c r="H83" s="116" t="s">
        <v>135</v>
      </c>
      <c r="I83" s="116" t="s">
        <v>117</v>
      </c>
      <c r="J83" s="113" t="n">
        <f aca="false">'Приложение 3'!J32</f>
        <v>2.5</v>
      </c>
      <c r="K83" s="113" t="n">
        <f aca="false">'Приложение 3'!K32</f>
        <v>5</v>
      </c>
      <c r="L83" s="113" t="n">
        <f aca="false">'Приложение 3'!L32</f>
        <v>5</v>
      </c>
    </row>
    <row r="84" customFormat="false" ht="45.75" hidden="false" customHeight="true" outlineLevel="0" collapsed="false">
      <c r="A84" s="114" t="str">
        <f aca="false">'Приложение 3'!A74</f>
        <v>Доплаты к пенсиям муниципальных служащих Республики Мордовия</v>
      </c>
      <c r="B84" s="111" t="s">
        <v>155</v>
      </c>
      <c r="C84" s="111" t="s">
        <v>106</v>
      </c>
      <c r="D84" s="111" t="s">
        <v>125</v>
      </c>
      <c r="E84" s="111" t="s">
        <v>191</v>
      </c>
      <c r="F84" s="84"/>
      <c r="G84" s="116"/>
      <c r="H84" s="116"/>
      <c r="I84" s="116"/>
      <c r="J84" s="113" t="n">
        <f aca="false">J85</f>
        <v>172.5</v>
      </c>
      <c r="K84" s="113" t="n">
        <f aca="false">K85</f>
        <v>172.5</v>
      </c>
      <c r="L84" s="113" t="n">
        <f aca="false">L85</f>
        <v>172.5</v>
      </c>
    </row>
    <row r="85" customFormat="false" ht="33.75" hidden="false" customHeight="true" outlineLevel="0" collapsed="false">
      <c r="A85" s="114" t="str">
        <f aca="false">'Приложение 3'!A75</f>
        <v>Социальное обеспечение и иные выплаты населению</v>
      </c>
      <c r="B85" s="111" t="s">
        <v>155</v>
      </c>
      <c r="C85" s="111" t="s">
        <v>106</v>
      </c>
      <c r="D85" s="111" t="s">
        <v>125</v>
      </c>
      <c r="E85" s="111" t="s">
        <v>191</v>
      </c>
      <c r="F85" s="84" t="s">
        <v>193</v>
      </c>
      <c r="G85" s="116"/>
      <c r="H85" s="116"/>
      <c r="I85" s="116"/>
      <c r="J85" s="113" t="n">
        <f aca="false">J86</f>
        <v>172.5</v>
      </c>
      <c r="K85" s="113" t="n">
        <f aca="false">K86</f>
        <v>172.5</v>
      </c>
      <c r="L85" s="113" t="n">
        <f aca="false">L86</f>
        <v>172.5</v>
      </c>
    </row>
    <row r="86" customFormat="false" ht="32.25" hidden="false" customHeight="true" outlineLevel="0" collapsed="false">
      <c r="A86" s="114" t="str">
        <f aca="false">'Приложение 3'!A76</f>
        <v>Публичные нормативные социальные выплаты гражданам</v>
      </c>
      <c r="B86" s="111" t="s">
        <v>155</v>
      </c>
      <c r="C86" s="111" t="s">
        <v>106</v>
      </c>
      <c r="D86" s="111" t="s">
        <v>125</v>
      </c>
      <c r="E86" s="111" t="s">
        <v>191</v>
      </c>
      <c r="F86" s="84" t="s">
        <v>195</v>
      </c>
      <c r="G86" s="116"/>
      <c r="H86" s="116"/>
      <c r="I86" s="116"/>
      <c r="J86" s="113" t="n">
        <f aca="false">J87</f>
        <v>172.5</v>
      </c>
      <c r="K86" s="113" t="n">
        <f aca="false">K87</f>
        <v>172.5</v>
      </c>
      <c r="L86" s="113" t="n">
        <f aca="false">L87</f>
        <v>172.5</v>
      </c>
    </row>
    <row r="87" customFormat="false" ht="17.25" hidden="false" customHeight="true" outlineLevel="0" collapsed="false">
      <c r="A87" s="114" t="str">
        <f aca="false">'Приложение 3'!A70</f>
        <v>Социальная политика</v>
      </c>
      <c r="B87" s="111" t="s">
        <v>155</v>
      </c>
      <c r="C87" s="111" t="s">
        <v>106</v>
      </c>
      <c r="D87" s="111" t="s">
        <v>125</v>
      </c>
      <c r="E87" s="111" t="s">
        <v>191</v>
      </c>
      <c r="F87" s="84" t="s">
        <v>195</v>
      </c>
      <c r="G87" s="116" t="s">
        <v>112</v>
      </c>
      <c r="H87" s="116"/>
      <c r="I87" s="116"/>
      <c r="J87" s="113" t="n">
        <f aca="false">J88</f>
        <v>172.5</v>
      </c>
      <c r="K87" s="113" t="n">
        <f aca="false">K88</f>
        <v>172.5</v>
      </c>
      <c r="L87" s="113" t="n">
        <f aca="false">L88</f>
        <v>172.5</v>
      </c>
    </row>
    <row r="88" customFormat="false" ht="15.75" hidden="false" customHeight="true" outlineLevel="0" collapsed="false">
      <c r="A88" s="114" t="str">
        <f aca="false">'Приложение 3'!A71</f>
        <v> Пенсионное обеспечение</v>
      </c>
      <c r="B88" s="111" t="s">
        <v>155</v>
      </c>
      <c r="C88" s="111" t="s">
        <v>106</v>
      </c>
      <c r="D88" s="111" t="s">
        <v>125</v>
      </c>
      <c r="E88" s="111" t="s">
        <v>191</v>
      </c>
      <c r="F88" s="84" t="s">
        <v>195</v>
      </c>
      <c r="G88" s="116" t="s">
        <v>112</v>
      </c>
      <c r="H88" s="116" t="s">
        <v>119</v>
      </c>
      <c r="I88" s="116"/>
      <c r="J88" s="113" t="n">
        <f aca="false">J89</f>
        <v>172.5</v>
      </c>
      <c r="K88" s="113" t="n">
        <f aca="false">K89</f>
        <v>172.5</v>
      </c>
      <c r="L88" s="113" t="n">
        <f aca="false">L89</f>
        <v>172.5</v>
      </c>
    </row>
    <row r="89" customFormat="false" ht="78.75" hidden="false" customHeight="true" outlineLevel="0" collapsed="false">
      <c r="A89" s="114" t="str">
        <f aca="false">A83</f>
        <v>Администрация Трофимовщинского сельского поселения Ромодановского муниципального района Республики Мордовия</v>
      </c>
      <c r="B89" s="111" t="s">
        <v>155</v>
      </c>
      <c r="C89" s="111" t="s">
        <v>106</v>
      </c>
      <c r="D89" s="111" t="s">
        <v>125</v>
      </c>
      <c r="E89" s="111" t="s">
        <v>191</v>
      </c>
      <c r="F89" s="84" t="s">
        <v>195</v>
      </c>
      <c r="G89" s="116" t="s">
        <v>112</v>
      </c>
      <c r="H89" s="116" t="s">
        <v>119</v>
      </c>
      <c r="I89" s="116" t="s">
        <v>117</v>
      </c>
      <c r="J89" s="113" t="n">
        <f aca="false">'Приложение 3'!J76</f>
        <v>172.5</v>
      </c>
      <c r="K89" s="113" t="n">
        <f aca="false">'Приложение 3'!K76</f>
        <v>172.5</v>
      </c>
      <c r="L89" s="113" t="n">
        <f aca="false">'Приложение 3'!L76</f>
        <v>172.5</v>
      </c>
    </row>
    <row r="90" customFormat="false" ht="78.75" hidden="false" customHeight="true" outlineLevel="0" collapsed="false">
      <c r="A90" s="114" t="str">
        <f aca="false">'Приложение 3'!A41</f>
        <v>Резервный фонд администрации Трофимовщинского сельского поселени Ромодановского муниципального района Республики Мордовия</v>
      </c>
      <c r="B90" s="111" t="s">
        <v>155</v>
      </c>
      <c r="C90" s="111" t="s">
        <v>106</v>
      </c>
      <c r="D90" s="111" t="s">
        <v>125</v>
      </c>
      <c r="E90" s="111" t="s">
        <v>158</v>
      </c>
      <c r="F90" s="84"/>
      <c r="G90" s="116"/>
      <c r="H90" s="116"/>
      <c r="I90" s="116"/>
      <c r="J90" s="113" t="n">
        <f aca="false">J91</f>
        <v>5</v>
      </c>
      <c r="K90" s="113" t="n">
        <f aca="false">K91</f>
        <v>5</v>
      </c>
      <c r="L90" s="113" t="n">
        <f aca="false">L91</f>
        <v>5</v>
      </c>
    </row>
    <row r="91" customFormat="false" ht="17.25" hidden="false" customHeight="true" outlineLevel="0" collapsed="false">
      <c r="A91" s="114" t="str">
        <f aca="false">'Приложение 3'!A42</f>
        <v>Иные бюджетные ассигнования</v>
      </c>
      <c r="B91" s="111" t="s">
        <v>155</v>
      </c>
      <c r="C91" s="111" t="s">
        <v>106</v>
      </c>
      <c r="D91" s="111" t="s">
        <v>125</v>
      </c>
      <c r="E91" s="111" t="s">
        <v>158</v>
      </c>
      <c r="F91" s="84" t="s">
        <v>147</v>
      </c>
      <c r="G91" s="116"/>
      <c r="H91" s="116"/>
      <c r="I91" s="116"/>
      <c r="J91" s="113" t="n">
        <f aca="false">J92</f>
        <v>5</v>
      </c>
      <c r="K91" s="113" t="n">
        <f aca="false">K92</f>
        <v>5</v>
      </c>
      <c r="L91" s="113" t="n">
        <f aca="false">L92</f>
        <v>5</v>
      </c>
    </row>
    <row r="92" customFormat="false" ht="15.75" hidden="false" customHeight="true" outlineLevel="0" collapsed="false">
      <c r="A92" s="114" t="str">
        <f aca="false">'Приложение 3'!A43</f>
        <v>Резервные средства</v>
      </c>
      <c r="B92" s="111" t="s">
        <v>155</v>
      </c>
      <c r="C92" s="111" t="s">
        <v>106</v>
      </c>
      <c r="D92" s="111" t="s">
        <v>125</v>
      </c>
      <c r="E92" s="111" t="s">
        <v>158</v>
      </c>
      <c r="F92" s="84" t="s">
        <v>161</v>
      </c>
      <c r="G92" s="116"/>
      <c r="H92" s="116"/>
      <c r="I92" s="116"/>
      <c r="J92" s="113" t="n">
        <f aca="false">J93</f>
        <v>5</v>
      </c>
      <c r="K92" s="113" t="n">
        <f aca="false">K93</f>
        <v>5</v>
      </c>
      <c r="L92" s="113" t="n">
        <f aca="false">L93</f>
        <v>5</v>
      </c>
    </row>
    <row r="93" customFormat="false" ht="20.25" hidden="false" customHeight="true" outlineLevel="0" collapsed="false">
      <c r="A93" s="114" t="str">
        <f aca="false">'Приложение 3'!A9</f>
        <v>Общегосударственные вопросы</v>
      </c>
      <c r="B93" s="111" t="s">
        <v>155</v>
      </c>
      <c r="C93" s="111" t="s">
        <v>106</v>
      </c>
      <c r="D93" s="111" t="s">
        <v>125</v>
      </c>
      <c r="E93" s="111" t="s">
        <v>158</v>
      </c>
      <c r="F93" s="84" t="s">
        <v>161</v>
      </c>
      <c r="G93" s="116" t="s">
        <v>119</v>
      </c>
      <c r="H93" s="116"/>
      <c r="I93" s="116"/>
      <c r="J93" s="113" t="n">
        <f aca="false">J94</f>
        <v>5</v>
      </c>
      <c r="K93" s="113" t="n">
        <f aca="false">K94</f>
        <v>5</v>
      </c>
      <c r="L93" s="113" t="n">
        <f aca="false">L94</f>
        <v>5</v>
      </c>
    </row>
    <row r="94" customFormat="false" ht="15" hidden="false" customHeight="true" outlineLevel="0" collapsed="false">
      <c r="A94" s="114" t="str">
        <f aca="false">'Приложение 3'!A38</f>
        <v>Резервные фонды </v>
      </c>
      <c r="B94" s="111" t="s">
        <v>155</v>
      </c>
      <c r="C94" s="111" t="s">
        <v>106</v>
      </c>
      <c r="D94" s="111" t="s">
        <v>125</v>
      </c>
      <c r="E94" s="111" t="s">
        <v>158</v>
      </c>
      <c r="F94" s="84" t="s">
        <v>161</v>
      </c>
      <c r="G94" s="116" t="s">
        <v>119</v>
      </c>
      <c r="H94" s="116" t="s">
        <v>113</v>
      </c>
      <c r="I94" s="116"/>
      <c r="J94" s="113" t="n">
        <f aca="false">J95</f>
        <v>5</v>
      </c>
      <c r="K94" s="113" t="n">
        <f aca="false">K95</f>
        <v>5</v>
      </c>
      <c r="L94" s="113" t="n">
        <f aca="false">L95</f>
        <v>5</v>
      </c>
    </row>
    <row r="95" customFormat="false" ht="78.75" hidden="false" customHeight="true" outlineLevel="0" collapsed="false">
      <c r="A95" s="114" t="str">
        <f aca="false">A89</f>
        <v>Администрация Трофимовщинского сельского поселения Ромодановского муниципального района Республики Мордовия</v>
      </c>
      <c r="B95" s="111" t="s">
        <v>155</v>
      </c>
      <c r="C95" s="111" t="s">
        <v>106</v>
      </c>
      <c r="D95" s="111" t="s">
        <v>125</v>
      </c>
      <c r="E95" s="111" t="s">
        <v>158</v>
      </c>
      <c r="F95" s="84" t="s">
        <v>161</v>
      </c>
      <c r="G95" s="116" t="s">
        <v>119</v>
      </c>
      <c r="H95" s="116" t="s">
        <v>113</v>
      </c>
      <c r="I95" s="116" t="s">
        <v>117</v>
      </c>
      <c r="J95" s="113" t="n">
        <f aca="false">'Приложение 3'!J43</f>
        <v>5</v>
      </c>
      <c r="K95" s="113" t="n">
        <f aca="false">'Приложение 3'!K43</f>
        <v>5</v>
      </c>
      <c r="L95" s="113" t="n">
        <f aca="false">'Приложение 3'!L43</f>
        <v>5</v>
      </c>
    </row>
    <row r="96" customFormat="false" ht="195" hidden="false" customHeight="false" outlineLevel="0" collapsed="false">
      <c r="A96" s="114" t="s">
        <v>152</v>
      </c>
      <c r="B96" s="111" t="n">
        <v>89</v>
      </c>
      <c r="C96" s="111" t="n">
        <v>1</v>
      </c>
      <c r="D96" s="111" t="s">
        <v>125</v>
      </c>
      <c r="E96" s="111" t="s">
        <v>153</v>
      </c>
      <c r="F96" s="84"/>
      <c r="G96" s="112"/>
      <c r="H96" s="112"/>
      <c r="I96" s="112"/>
      <c r="J96" s="113" t="n">
        <f aca="false">J97</f>
        <v>0.2</v>
      </c>
      <c r="K96" s="113" t="n">
        <f aca="false">K97</f>
        <v>0.2</v>
      </c>
      <c r="L96" s="113" t="n">
        <f aca="false">L97</f>
        <v>0.2</v>
      </c>
    </row>
    <row r="97" customFormat="false" ht="48.75" hidden="false" customHeight="true" outlineLevel="0" collapsed="false">
      <c r="A97" s="114" t="s">
        <v>142</v>
      </c>
      <c r="B97" s="111" t="n">
        <v>89</v>
      </c>
      <c r="C97" s="111" t="n">
        <v>1</v>
      </c>
      <c r="D97" s="111" t="s">
        <v>125</v>
      </c>
      <c r="E97" s="111" t="s">
        <v>153</v>
      </c>
      <c r="F97" s="84" t="s">
        <v>143</v>
      </c>
      <c r="G97" s="112"/>
      <c r="H97" s="112"/>
      <c r="I97" s="112"/>
      <c r="J97" s="113" t="n">
        <f aca="false">J98</f>
        <v>0.2</v>
      </c>
      <c r="K97" s="113" t="n">
        <f aca="false">K98</f>
        <v>0.2</v>
      </c>
      <c r="L97" s="113" t="n">
        <f aca="false">L98</f>
        <v>0.2</v>
      </c>
    </row>
    <row r="98" customFormat="false" ht="60" hidden="false" customHeight="false" outlineLevel="0" collapsed="false">
      <c r="A98" s="114" t="s">
        <v>144</v>
      </c>
      <c r="B98" s="111" t="n">
        <v>89</v>
      </c>
      <c r="C98" s="111" t="n">
        <v>1</v>
      </c>
      <c r="D98" s="111" t="s">
        <v>125</v>
      </c>
      <c r="E98" s="111" t="s">
        <v>153</v>
      </c>
      <c r="F98" s="84" t="s">
        <v>145</v>
      </c>
      <c r="G98" s="112"/>
      <c r="H98" s="112"/>
      <c r="I98" s="112"/>
      <c r="J98" s="113" t="n">
        <f aca="false">J99</f>
        <v>0.2</v>
      </c>
      <c r="K98" s="113" t="n">
        <f aca="false">K99</f>
        <v>0.2</v>
      </c>
      <c r="L98" s="113" t="n">
        <f aca="false">L99</f>
        <v>0.2</v>
      </c>
    </row>
    <row r="99" customFormat="false" ht="15" hidden="false" customHeight="false" outlineLevel="0" collapsed="false">
      <c r="A99" s="114" t="s">
        <v>118</v>
      </c>
      <c r="B99" s="111" t="n">
        <v>89</v>
      </c>
      <c r="C99" s="111" t="n">
        <v>1</v>
      </c>
      <c r="D99" s="111" t="s">
        <v>125</v>
      </c>
      <c r="E99" s="111" t="s">
        <v>153</v>
      </c>
      <c r="F99" s="84" t="s">
        <v>145</v>
      </c>
      <c r="G99" s="116" t="s">
        <v>119</v>
      </c>
      <c r="H99" s="116"/>
      <c r="I99" s="116"/>
      <c r="J99" s="113" t="n">
        <f aca="false">J100</f>
        <v>0.2</v>
      </c>
      <c r="K99" s="113" t="n">
        <f aca="false">K100</f>
        <v>0.2</v>
      </c>
      <c r="L99" s="113" t="n">
        <f aca="false">L100</f>
        <v>0.2</v>
      </c>
    </row>
    <row r="100" customFormat="false" ht="89.25" hidden="false" customHeight="true" outlineLevel="0" collapsed="false">
      <c r="A100" s="80" t="s">
        <v>134</v>
      </c>
      <c r="B100" s="111" t="n">
        <v>89</v>
      </c>
      <c r="C100" s="111" t="n">
        <v>1</v>
      </c>
      <c r="D100" s="111" t="s">
        <v>125</v>
      </c>
      <c r="E100" s="111" t="s">
        <v>153</v>
      </c>
      <c r="F100" s="84" t="s">
        <v>145</v>
      </c>
      <c r="G100" s="116" t="s">
        <v>119</v>
      </c>
      <c r="H100" s="116" t="s">
        <v>135</v>
      </c>
      <c r="I100" s="116"/>
      <c r="J100" s="113" t="n">
        <f aca="false">J101</f>
        <v>0.2</v>
      </c>
      <c r="K100" s="113" t="n">
        <f aca="false">K101</f>
        <v>0.2</v>
      </c>
      <c r="L100" s="113" t="n">
        <f aca="false">L101</f>
        <v>0.2</v>
      </c>
    </row>
    <row r="101" customFormat="false" ht="75" hidden="false" customHeight="true" outlineLevel="0" collapsed="false">
      <c r="A101" s="114" t="s">
        <v>116</v>
      </c>
      <c r="B101" s="111" t="n">
        <v>89</v>
      </c>
      <c r="C101" s="111" t="n">
        <v>1</v>
      </c>
      <c r="D101" s="111" t="s">
        <v>125</v>
      </c>
      <c r="E101" s="111" t="s">
        <v>153</v>
      </c>
      <c r="F101" s="84" t="s">
        <v>145</v>
      </c>
      <c r="G101" s="116" t="s">
        <v>119</v>
      </c>
      <c r="H101" s="116" t="s">
        <v>135</v>
      </c>
      <c r="I101" s="116" t="s">
        <v>117</v>
      </c>
      <c r="J101" s="113" t="n">
        <f aca="false">'Приложение 3'!J37</f>
        <v>0.2</v>
      </c>
      <c r="K101" s="113" t="n">
        <f aca="false">'Приложение 3'!K37</f>
        <v>0.2</v>
      </c>
      <c r="L101" s="113" t="n">
        <f aca="false">'Приложение 3'!L37</f>
        <v>0.2</v>
      </c>
    </row>
  </sheetData>
  <autoFilter ref="A1:L101"/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rintOptions headings="false" gridLines="false" gridLinesSet="true" horizontalCentered="false" verticalCentered="false"/>
  <pageMargins left="0.433333333333333" right="0.236111111111111" top="0.702777777777778" bottom="1.22083333333333" header="0.3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&amp;C&amp;P</oddHeader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3"/>
  <sheetViews>
    <sheetView windowProtection="false" showFormulas="false" showGridLines="true" showRowColHeaders="true" showZeros="true" rightToLeft="false" tabSelected="false" showOutlineSymbols="true" defaultGridColor="true" view="pageBreakPreview" topLeftCell="A19" colorId="64" zoomScale="100" zoomScaleNormal="55" zoomScalePageLayoutView="100" workbookViewId="0">
      <selection pane="topLeft" activeCell="B13" activeCellId="0" sqref="B13"/>
    </sheetView>
  </sheetViews>
  <sheetFormatPr defaultRowHeight="12.75"/>
  <cols>
    <col collapsed="false" hidden="false" max="1" min="1" style="119" width="64.6420454545455"/>
    <col collapsed="false" hidden="false" max="2" min="2" style="119" width="137.704545454545"/>
    <col collapsed="false" hidden="false" max="3" min="3" style="119" width="29.6136363636364"/>
    <col collapsed="false" hidden="false" max="4" min="4" style="119" width="33.9772727272727"/>
    <col collapsed="false" hidden="false" max="5" min="5" style="119" width="30.2159090909091"/>
    <col collapsed="false" hidden="false" max="6" min="6" style="119" width="46"/>
    <col collapsed="false" hidden="false" max="7" min="7" style="119" width="26.0056818181818"/>
    <col collapsed="false" hidden="false" max="8" min="8" style="119" width="21.3465909090909"/>
    <col collapsed="false" hidden="false" max="9" min="9" style="119" width="27.9602272727273"/>
    <col collapsed="false" hidden="false" max="1025" min="10" style="119" width="10.2215909090909"/>
  </cols>
  <sheetData>
    <row r="1" customFormat="false" ht="51.6" hidden="false" customHeight="true" outlineLevel="0" collapsed="false">
      <c r="A1" s="0"/>
      <c r="B1" s="120"/>
      <c r="C1" s="121" t="s">
        <v>212</v>
      </c>
      <c r="D1" s="121"/>
      <c r="E1" s="121"/>
      <c r="F1" s="122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68" hidden="false" customHeight="true" outlineLevel="0" collapsed="false">
      <c r="A2" s="123"/>
      <c r="B2" s="124"/>
      <c r="C2" s="125" t="s">
        <v>213</v>
      </c>
      <c r="D2" s="125"/>
      <c r="E2" s="125"/>
      <c r="F2" s="126"/>
      <c r="G2" s="126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3.15" hidden="false" customHeight="true" outlineLevel="0" collapsed="false">
      <c r="A3" s="127" t="s">
        <v>214</v>
      </c>
      <c r="B3" s="127"/>
      <c r="C3" s="127"/>
      <c r="D3" s="127"/>
      <c r="E3" s="127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3.15" hidden="false" customHeight="true" outlineLevel="0" collapsed="false">
      <c r="A4" s="127"/>
      <c r="B4" s="127"/>
      <c r="C4" s="127"/>
      <c r="D4" s="127"/>
      <c r="E4" s="127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83.25" hidden="false" customHeight="true" outlineLevel="0" collapsed="false">
      <c r="A5" s="127"/>
      <c r="B5" s="127"/>
      <c r="C5" s="127"/>
      <c r="D5" s="127"/>
      <c r="E5" s="127"/>
      <c r="F5" s="128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23.25" hidden="false" customHeight="true" outlineLevel="0" collapsed="false">
      <c r="A6" s="129"/>
      <c r="B6" s="129"/>
      <c r="C6" s="13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37.15" hidden="false" customHeight="true" outlineLevel="0" collapsed="false">
      <c r="A7" s="131" t="s">
        <v>40</v>
      </c>
      <c r="B7" s="132" t="s">
        <v>215</v>
      </c>
      <c r="C7" s="133" t="s">
        <v>216</v>
      </c>
      <c r="D7" s="133"/>
      <c r="E7" s="133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136" customFormat="true" ht="138.6" hidden="false" customHeight="true" outlineLevel="0" collapsed="false">
      <c r="A8" s="131"/>
      <c r="B8" s="132"/>
      <c r="C8" s="134" t="s">
        <v>43</v>
      </c>
      <c r="D8" s="134" t="s">
        <v>44</v>
      </c>
      <c r="E8" s="134" t="s">
        <v>45</v>
      </c>
      <c r="F8" s="135"/>
    </row>
    <row r="9" s="141" customFormat="true" ht="28.15" hidden="false" customHeight="true" outlineLevel="0" collapsed="false">
      <c r="A9" s="137" t="s">
        <v>106</v>
      </c>
      <c r="B9" s="138" t="s">
        <v>107</v>
      </c>
      <c r="C9" s="139" t="n">
        <v>3</v>
      </c>
      <c r="D9" s="139" t="n">
        <v>4</v>
      </c>
      <c r="E9" s="139" t="n">
        <v>5</v>
      </c>
      <c r="F9" s="140"/>
    </row>
    <row r="10" s="141" customFormat="true" ht="44.45" hidden="false" customHeight="true" outlineLevel="0" collapsed="false">
      <c r="A10" s="142" t="s">
        <v>217</v>
      </c>
      <c r="B10" s="143" t="s">
        <v>218</v>
      </c>
      <c r="C10" s="144" t="n">
        <f aca="false">C11+C22+C14+C18</f>
        <v>4.61852778244065E-014</v>
      </c>
      <c r="D10" s="144" t="n">
        <f aca="false">D11+D22+D14+D18</f>
        <v>-3.19744231092045E-013</v>
      </c>
      <c r="E10" s="144" t="n">
        <f aca="false">E11+E22+E14+E18</f>
        <v>9.2370555648813E-014</v>
      </c>
      <c r="F10" s="140"/>
    </row>
    <row r="11" s="141" customFormat="true" ht="55.5" hidden="false" customHeight="true" outlineLevel="0" collapsed="false">
      <c r="A11" s="142" t="s">
        <v>219</v>
      </c>
      <c r="B11" s="145" t="s">
        <v>220</v>
      </c>
      <c r="C11" s="146" t="n">
        <f aca="false">SUM(C12)</f>
        <v>0</v>
      </c>
      <c r="D11" s="147" t="n">
        <f aca="false">SUM(D12)</f>
        <v>0</v>
      </c>
      <c r="E11" s="147" t="n">
        <f aca="false">SUM(E12)</f>
        <v>0</v>
      </c>
      <c r="F11" s="140"/>
    </row>
    <row r="12" s="141" customFormat="true" ht="54.75" hidden="false" customHeight="true" outlineLevel="0" collapsed="false">
      <c r="A12" s="142" t="s">
        <v>221</v>
      </c>
      <c r="B12" s="148" t="s">
        <v>222</v>
      </c>
      <c r="C12" s="146" t="n">
        <f aca="false">SUM(C13)</f>
        <v>0</v>
      </c>
      <c r="D12" s="147" t="n">
        <f aca="false">SUM(D13)</f>
        <v>0</v>
      </c>
      <c r="E12" s="147" t="n">
        <f aca="false">SUM(E13)</f>
        <v>0</v>
      </c>
      <c r="F12" s="140"/>
    </row>
    <row r="13" customFormat="false" ht="57.75" hidden="false" customHeight="true" outlineLevel="0" collapsed="false">
      <c r="A13" s="142" t="s">
        <v>223</v>
      </c>
      <c r="B13" s="148" t="s">
        <v>224</v>
      </c>
      <c r="C13" s="146"/>
      <c r="D13" s="149"/>
      <c r="E13" s="149"/>
      <c r="F13" s="14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63" hidden="false" customHeight="true" outlineLevel="0" collapsed="false">
      <c r="A14" s="150" t="s">
        <v>225</v>
      </c>
      <c r="B14" s="151" t="s">
        <v>226</v>
      </c>
      <c r="C14" s="146" t="n">
        <f aca="false">C15</f>
        <v>-26.7</v>
      </c>
      <c r="D14" s="147" t="n">
        <f aca="false">D15</f>
        <v>-40.1</v>
      </c>
      <c r="E14" s="147" t="n">
        <f aca="false">E15</f>
        <v>-53.4</v>
      </c>
      <c r="F14" s="14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57" hidden="false" customHeight="true" outlineLevel="0" collapsed="false">
      <c r="A15" s="150" t="s">
        <v>227</v>
      </c>
      <c r="B15" s="151" t="s">
        <v>228</v>
      </c>
      <c r="C15" s="146" t="n">
        <f aca="false">C16</f>
        <v>-26.7</v>
      </c>
      <c r="D15" s="147" t="n">
        <f aca="false">D16</f>
        <v>-40.1</v>
      </c>
      <c r="E15" s="147" t="n">
        <f aca="false">E16</f>
        <v>-53.4</v>
      </c>
      <c r="F15" s="14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82.9" hidden="false" customHeight="true" outlineLevel="0" collapsed="false">
      <c r="A16" s="152" t="s">
        <v>229</v>
      </c>
      <c r="B16" s="153" t="s">
        <v>230</v>
      </c>
      <c r="C16" s="146" t="n">
        <f aca="false">SUM(C17)</f>
        <v>-26.7</v>
      </c>
      <c r="D16" s="147" t="n">
        <f aca="false">SUM(D17)</f>
        <v>-40.1</v>
      </c>
      <c r="E16" s="147" t="n">
        <f aca="false">SUM(E17)</f>
        <v>-53.4</v>
      </c>
      <c r="F16" s="14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77.45" hidden="false" customHeight="true" outlineLevel="0" collapsed="false">
      <c r="A17" s="150" t="s">
        <v>231</v>
      </c>
      <c r="B17" s="154" t="s">
        <v>232</v>
      </c>
      <c r="C17" s="155" t="n">
        <v>-26.7</v>
      </c>
      <c r="D17" s="155" t="n">
        <v>-40.1</v>
      </c>
      <c r="E17" s="155" t="n">
        <v>-53.4</v>
      </c>
      <c r="F17" s="14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48" hidden="false" customHeight="true" outlineLevel="0" collapsed="false">
      <c r="A18" s="156" t="s">
        <v>233</v>
      </c>
      <c r="B18" s="153" t="s">
        <v>234</v>
      </c>
      <c r="C18" s="157" t="n">
        <f aca="false">C19</f>
        <v>0</v>
      </c>
      <c r="D18" s="149" t="n">
        <f aca="false">D19</f>
        <v>0</v>
      </c>
      <c r="E18" s="149" t="n">
        <f aca="false">E19</f>
        <v>0</v>
      </c>
      <c r="F18" s="14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57.6" hidden="false" customHeight="true" outlineLevel="0" collapsed="false">
      <c r="A19" s="156" t="s">
        <v>235</v>
      </c>
      <c r="B19" s="153" t="s">
        <v>236</v>
      </c>
      <c r="C19" s="157" t="n">
        <f aca="false">C20</f>
        <v>0</v>
      </c>
      <c r="D19" s="149" t="n">
        <f aca="false">D20</f>
        <v>0</v>
      </c>
      <c r="E19" s="149" t="n">
        <f aca="false">E20</f>
        <v>0</v>
      </c>
      <c r="F19" s="14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77.45" hidden="false" customHeight="true" outlineLevel="0" collapsed="false">
      <c r="A20" s="158" t="s">
        <v>237</v>
      </c>
      <c r="B20" s="153" t="s">
        <v>238</v>
      </c>
      <c r="C20" s="157" t="n">
        <f aca="false">C21</f>
        <v>0</v>
      </c>
      <c r="D20" s="149" t="n">
        <f aca="false">D21</f>
        <v>0</v>
      </c>
      <c r="E20" s="149" t="n">
        <f aca="false">E21</f>
        <v>0</v>
      </c>
      <c r="F20" s="14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101.45" hidden="false" customHeight="true" outlineLevel="0" collapsed="false">
      <c r="A21" s="158" t="s">
        <v>239</v>
      </c>
      <c r="B21" s="153" t="s">
        <v>240</v>
      </c>
      <c r="C21" s="157"/>
      <c r="D21" s="149"/>
      <c r="E21" s="149"/>
      <c r="F21" s="14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52.9" hidden="false" customHeight="true" outlineLevel="0" collapsed="false">
      <c r="A22" s="156" t="s">
        <v>241</v>
      </c>
      <c r="B22" s="159" t="s">
        <v>242</v>
      </c>
      <c r="C22" s="160" t="n">
        <f aca="false">C25+C26</f>
        <v>26.7</v>
      </c>
      <c r="D22" s="161" t="n">
        <f aca="false">D25+D26</f>
        <v>40.0999999999997</v>
      </c>
      <c r="E22" s="161" t="n">
        <f aca="false">E25+E26</f>
        <v>53.4000000000001</v>
      </c>
      <c r="F22" s="14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s="165" customFormat="true" ht="40.15" hidden="false" customHeight="true" outlineLevel="0" collapsed="false">
      <c r="A23" s="162" t="s">
        <v>243</v>
      </c>
      <c r="B23" s="163" t="s">
        <v>244</v>
      </c>
      <c r="C23" s="149" t="n">
        <f aca="false">SUM(C24)</f>
        <v>-1940.6</v>
      </c>
      <c r="D23" s="149" t="n">
        <f aca="false">SUM(D24)</f>
        <v>-1213.2</v>
      </c>
      <c r="E23" s="149" t="n">
        <f aca="false">SUM(E24)</f>
        <v>-1230.5</v>
      </c>
      <c r="F23" s="164"/>
    </row>
    <row r="24" s="136" customFormat="true" ht="46.15" hidden="false" customHeight="true" outlineLevel="0" collapsed="false">
      <c r="A24" s="150" t="s">
        <v>245</v>
      </c>
      <c r="B24" s="166" t="s">
        <v>246</v>
      </c>
      <c r="C24" s="167" t="n">
        <f aca="false">SUM(C25)</f>
        <v>-1940.6</v>
      </c>
      <c r="D24" s="167" t="n">
        <f aca="false">SUM(D25)</f>
        <v>-1213.2</v>
      </c>
      <c r="E24" s="167" t="n">
        <f aca="false">SUM(E25)</f>
        <v>-1230.5</v>
      </c>
      <c r="F24" s="135"/>
    </row>
    <row r="25" s="136" customFormat="true" ht="58.15" hidden="false" customHeight="true" outlineLevel="0" collapsed="false">
      <c r="A25" s="150" t="s">
        <v>247</v>
      </c>
      <c r="B25" s="166" t="s">
        <v>248</v>
      </c>
      <c r="C25" s="167" t="n">
        <f aca="false">-'Приложение 2'!C11-C30</f>
        <v>-1940.6</v>
      </c>
      <c r="D25" s="167" t="n">
        <f aca="false">-'Приложение 2'!D11-D30</f>
        <v>-1213.2</v>
      </c>
      <c r="E25" s="167" t="n">
        <f aca="false">-'Приложение 2'!E11-E30</f>
        <v>-1230.5</v>
      </c>
      <c r="F25" s="135"/>
    </row>
    <row r="26" s="165" customFormat="true" ht="43.15" hidden="false" customHeight="true" outlineLevel="0" collapsed="false">
      <c r="A26" s="162" t="s">
        <v>249</v>
      </c>
      <c r="B26" s="168" t="s">
        <v>250</v>
      </c>
      <c r="C26" s="149" t="n">
        <f aca="false">SUM(C27)</f>
        <v>1967.3</v>
      </c>
      <c r="D26" s="149" t="n">
        <f aca="false">SUM(D27)</f>
        <v>1253.3</v>
      </c>
      <c r="E26" s="149" t="n">
        <f aca="false">SUM(E27)</f>
        <v>1283.9</v>
      </c>
      <c r="F26" s="164"/>
    </row>
    <row r="27" s="136" customFormat="true" ht="47.45" hidden="false" customHeight="true" outlineLevel="0" collapsed="false">
      <c r="A27" s="169" t="s">
        <v>251</v>
      </c>
      <c r="B27" s="170" t="s">
        <v>252</v>
      </c>
      <c r="C27" s="167" t="n">
        <f aca="false">SUM(C28)</f>
        <v>1967.3</v>
      </c>
      <c r="D27" s="167" t="n">
        <f aca="false">SUM(D28)</f>
        <v>1253.3</v>
      </c>
      <c r="E27" s="167" t="n">
        <f aca="false">SUM(E28)</f>
        <v>1283.9</v>
      </c>
      <c r="F27" s="135"/>
    </row>
    <row r="28" customFormat="false" ht="56.45" hidden="false" customHeight="true" outlineLevel="0" collapsed="false">
      <c r="A28" s="150" t="s">
        <v>253</v>
      </c>
      <c r="B28" s="166" t="s">
        <v>254</v>
      </c>
      <c r="C28" s="167" t="n">
        <f aca="false">-C17+'Приложение 3'!J7</f>
        <v>1967.3</v>
      </c>
      <c r="D28" s="167" t="n">
        <f aca="false">-D17+'Приложение 3'!K7</f>
        <v>1253.3</v>
      </c>
      <c r="E28" s="167" t="n">
        <f aca="false">-E17+'Приложение 3'!L7</f>
        <v>1283.9</v>
      </c>
      <c r="F28" s="135"/>
    </row>
    <row r="29" customFormat="false" ht="78.75" hidden="false" customHeight="true" outlineLevel="0" collapsed="false">
      <c r="A29" s="171" t="s">
        <v>217</v>
      </c>
      <c r="B29" s="172" t="s">
        <v>255</v>
      </c>
      <c r="C29" s="167"/>
      <c r="D29" s="167"/>
      <c r="E29" s="167"/>
      <c r="F29" s="135"/>
    </row>
    <row r="30" customFormat="false" ht="37.15" hidden="false" customHeight="true" outlineLevel="0" collapsed="false">
      <c r="A30" s="173"/>
      <c r="B30" s="174" t="s">
        <v>256</v>
      </c>
      <c r="C30" s="175" t="n">
        <v>855.4</v>
      </c>
      <c r="D30" s="167" t="n">
        <v>898.7</v>
      </c>
      <c r="E30" s="167" t="n">
        <v>912.8</v>
      </c>
      <c r="F30" s="0"/>
    </row>
    <row r="33" customFormat="false" ht="44.45" hidden="false" customHeight="true" outlineLevel="0" collapsed="false"/>
  </sheetData>
  <mergeCells count="6">
    <mergeCell ref="C1:E1"/>
    <mergeCell ref="C2:E2"/>
    <mergeCell ref="A3:E5"/>
    <mergeCell ref="A7:A8"/>
    <mergeCell ref="B7:B8"/>
    <mergeCell ref="C7:E7"/>
  </mergeCells>
  <conditionalFormatting sqref="A2">
    <cfRule type="expression" priority="2" aboveAverage="0" equalAverage="0" bottom="0" percent="0" rank="0" text="" dxfId="0">
      <formula>#ref!&lt;&gt;""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20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100" zoomScaleNormal="55" zoomScalePageLayoutView="100" workbookViewId="0">
      <selection pane="topLeft" activeCell="B16" activeCellId="0" sqref="B16"/>
    </sheetView>
  </sheetViews>
  <sheetFormatPr defaultRowHeight="15.75"/>
  <cols>
    <col collapsed="false" hidden="false" max="1" min="1" style="176" width="27.5113636363636"/>
    <col collapsed="false" hidden="false" max="2" min="2" style="176" width="100.119318181818"/>
    <col collapsed="false" hidden="false" max="3" min="3" style="176" width="29.0113636363636"/>
    <col collapsed="false" hidden="false" max="4" min="4" style="176" width="31.1193181818182"/>
    <col collapsed="false" hidden="false" max="5" min="5" style="176" width="31.7215909090909"/>
    <col collapsed="false" hidden="false" max="6" min="6" style="176" width="64.3409090909091"/>
    <col collapsed="false" hidden="false" max="1025" min="7" style="176" width="10.2215909090909"/>
  </cols>
  <sheetData>
    <row r="1" s="177" customFormat="true" ht="27" hidden="false" customHeight="false" outlineLevel="0" collapsed="false">
      <c r="B1" s="178"/>
      <c r="C1" s="178"/>
      <c r="D1" s="178"/>
      <c r="E1" s="178"/>
      <c r="F1" s="122"/>
    </row>
    <row r="2" customFormat="false" ht="27" hidden="false" customHeight="true" outlineLevel="0" collapsed="false">
      <c r="A2" s="179"/>
      <c r="B2" s="180"/>
      <c r="C2" s="180"/>
      <c r="D2" s="181" t="s">
        <v>257</v>
      </c>
      <c r="E2" s="181"/>
      <c r="F2" s="182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51.5" hidden="false" customHeight="true" outlineLevel="0" collapsed="false">
      <c r="A3" s="179"/>
      <c r="B3" s="180"/>
      <c r="C3" s="180"/>
      <c r="D3" s="183" t="s">
        <v>258</v>
      </c>
      <c r="E3" s="183"/>
      <c r="F3" s="126"/>
      <c r="G3" s="126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5.6" hidden="false" customHeight="true" outlineLevel="0" collapsed="false">
      <c r="A4" s="184" t="s">
        <v>259</v>
      </c>
      <c r="B4" s="184"/>
      <c r="C4" s="184"/>
      <c r="D4" s="184"/>
      <c r="E4" s="184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5.6" hidden="false" customHeight="true" outlineLevel="0" collapsed="false">
      <c r="A5" s="184"/>
      <c r="B5" s="184"/>
      <c r="C5" s="184"/>
      <c r="D5" s="184"/>
      <c r="E5" s="184"/>
      <c r="F5" s="185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03.9" hidden="false" customHeight="true" outlineLevel="0" collapsed="false">
      <c r="A6" s="184"/>
      <c r="B6" s="184"/>
      <c r="C6" s="184"/>
      <c r="D6" s="184"/>
      <c r="E6" s="184"/>
      <c r="F6" s="186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24.75" hidden="false" customHeight="true" outlineLevel="0" collapsed="false">
      <c r="A7" s="187"/>
      <c r="B7" s="187"/>
      <c r="C7" s="188"/>
      <c r="D7" s="0"/>
      <c r="E7" s="189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25.5" hidden="false" customHeight="true" outlineLevel="0" collapsed="false">
      <c r="A8" s="190" t="s">
        <v>260</v>
      </c>
      <c r="B8" s="191" t="s">
        <v>261</v>
      </c>
      <c r="C8" s="192" t="s">
        <v>262</v>
      </c>
      <c r="D8" s="192"/>
      <c r="E8" s="192"/>
      <c r="F8" s="193"/>
      <c r="G8" s="194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s="196" customFormat="true" ht="31.15" hidden="false" customHeight="true" outlineLevel="0" collapsed="false">
      <c r="A9" s="190"/>
      <c r="B9" s="191"/>
      <c r="C9" s="134" t="s">
        <v>43</v>
      </c>
      <c r="D9" s="134" t="s">
        <v>44</v>
      </c>
      <c r="E9" s="134" t="s">
        <v>45</v>
      </c>
      <c r="F9" s="195"/>
    </row>
    <row r="10" s="196" customFormat="true" ht="26.25" hidden="false" customHeight="false" outlineLevel="0" collapsed="false">
      <c r="A10" s="197" t="n">
        <v>1</v>
      </c>
      <c r="B10" s="198" t="n">
        <v>2</v>
      </c>
      <c r="C10" s="199" t="n">
        <v>3</v>
      </c>
      <c r="D10" s="200" t="n">
        <v>4</v>
      </c>
      <c r="E10" s="200" t="n">
        <v>5</v>
      </c>
      <c r="F10" s="195"/>
    </row>
    <row r="11" s="196" customFormat="true" ht="26.25" hidden="false" customHeight="false" outlineLevel="0" collapsed="false">
      <c r="A11" s="201" t="s">
        <v>115</v>
      </c>
      <c r="B11" s="201"/>
      <c r="C11" s="202"/>
      <c r="D11" s="203"/>
      <c r="E11" s="203"/>
      <c r="F11" s="195"/>
    </row>
    <row r="12" s="196" customFormat="true" ht="54.6" hidden="false" customHeight="true" outlineLevel="0" collapsed="false">
      <c r="A12" s="204" t="s">
        <v>263</v>
      </c>
      <c r="B12" s="205" t="s">
        <v>220</v>
      </c>
      <c r="C12" s="206" t="n">
        <f aca="false">C14</f>
        <v>0</v>
      </c>
      <c r="D12" s="206" t="n">
        <f aca="false">D14</f>
        <v>0</v>
      </c>
      <c r="E12" s="206" t="n">
        <f aca="false">E14</f>
        <v>0</v>
      </c>
      <c r="F12" s="195"/>
    </row>
    <row r="13" customFormat="false" ht="31.15" hidden="false" customHeight="true" outlineLevel="0" collapsed="false">
      <c r="A13" s="207"/>
      <c r="B13" s="208" t="s">
        <v>264</v>
      </c>
      <c r="C13" s="209"/>
      <c r="D13" s="203"/>
      <c r="E13" s="203"/>
      <c r="F13" s="195"/>
    </row>
    <row r="14" customFormat="false" ht="43.15" hidden="false" customHeight="true" outlineLevel="0" collapsed="false">
      <c r="A14" s="207" t="n">
        <v>1</v>
      </c>
      <c r="B14" s="208" t="s">
        <v>265</v>
      </c>
      <c r="C14" s="210"/>
      <c r="D14" s="210"/>
      <c r="E14" s="210"/>
      <c r="F14" s="195"/>
    </row>
    <row r="15" customFormat="false" ht="54" hidden="false" customHeight="true" outlineLevel="0" collapsed="false">
      <c r="A15" s="207" t="n">
        <v>2</v>
      </c>
      <c r="B15" s="211" t="s">
        <v>266</v>
      </c>
      <c r="C15" s="210"/>
      <c r="D15" s="210"/>
      <c r="E15" s="210"/>
      <c r="F15" s="195"/>
    </row>
    <row r="16" customFormat="false" ht="58.15" hidden="false" customHeight="true" outlineLevel="0" collapsed="false">
      <c r="A16" s="204" t="n">
        <v>11</v>
      </c>
      <c r="B16" s="212" t="s">
        <v>267</v>
      </c>
      <c r="C16" s="206" t="n">
        <f aca="false">C19</f>
        <v>-26.7</v>
      </c>
      <c r="D16" s="206" t="n">
        <f aca="false">D19</f>
        <v>-40.1</v>
      </c>
      <c r="E16" s="206" t="n">
        <f aca="false">E19</f>
        <v>-53.4</v>
      </c>
      <c r="F16" s="195"/>
    </row>
    <row r="17" customFormat="false" ht="29.45" hidden="false" customHeight="true" outlineLevel="0" collapsed="false">
      <c r="A17" s="204"/>
      <c r="B17" s="208" t="s">
        <v>264</v>
      </c>
      <c r="C17" s="206"/>
      <c r="D17" s="206"/>
      <c r="E17" s="206"/>
      <c r="F17" s="195"/>
    </row>
    <row r="18" customFormat="false" ht="29.45" hidden="false" customHeight="true" outlineLevel="0" collapsed="false">
      <c r="A18" s="207" t="n">
        <v>1</v>
      </c>
      <c r="B18" s="208" t="s">
        <v>265</v>
      </c>
      <c r="C18" s="206"/>
      <c r="D18" s="206"/>
      <c r="E18" s="206"/>
      <c r="F18" s="195"/>
    </row>
    <row r="19" customFormat="false" ht="55.9" hidden="false" customHeight="true" outlineLevel="0" collapsed="false">
      <c r="A19" s="207" t="n">
        <v>2</v>
      </c>
      <c r="B19" s="211" t="s">
        <v>266</v>
      </c>
      <c r="C19" s="210" t="n">
        <f aca="false">'прил 6'!C17</f>
        <v>-26.7</v>
      </c>
      <c r="D19" s="210" t="n">
        <f aca="false">'прил 6'!D17</f>
        <v>-40.1</v>
      </c>
      <c r="E19" s="210" t="n">
        <f aca="false">'прил 6'!E17</f>
        <v>-53.4</v>
      </c>
      <c r="F19" s="195"/>
    </row>
    <row r="20" customFormat="false" ht="36" hidden="false" customHeight="true" outlineLevel="0" collapsed="false">
      <c r="A20" s="207"/>
      <c r="B20" s="213" t="s">
        <v>115</v>
      </c>
      <c r="C20" s="210" t="n">
        <f aca="false">C14+C19</f>
        <v>-26.7</v>
      </c>
      <c r="D20" s="210" t="n">
        <f aca="false">D14+D19</f>
        <v>-40.1</v>
      </c>
      <c r="E20" s="210" t="n">
        <f aca="false">E14+E19</f>
        <v>-53.4</v>
      </c>
      <c r="F20" s="195"/>
    </row>
  </sheetData>
  <mergeCells count="9">
    <mergeCell ref="B1:C1"/>
    <mergeCell ref="D1:E1"/>
    <mergeCell ref="D2:E2"/>
    <mergeCell ref="D3:E3"/>
    <mergeCell ref="A4:E6"/>
    <mergeCell ref="A8:A9"/>
    <mergeCell ref="B8:B9"/>
    <mergeCell ref="C8:E8"/>
    <mergeCell ref="A11:B11"/>
  </mergeCells>
  <conditionalFormatting sqref="B1">
    <cfRule type="expression" priority="2" aboveAverage="0" equalAverage="0" bottom="0" percent="0" rank="0" text="" dxfId="0">
      <formula>$F1&lt;&gt;""</formula>
    </cfRule>
  </conditionalFormatting>
  <conditionalFormatting sqref="D1">
    <cfRule type="expression" priority="3" aboveAverage="0" equalAverage="0" bottom="0" percent="0" rank="0" text="" dxfId="1">
      <formula>$F1&lt;&gt;""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LibreOffice/5.0.2.2$Windows_X86_64 LibreOffice_project/37b43f919e4de5eeaca9b9755ed688758a8251fe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language>ru-RU</dc:language>
  <cp:lastModifiedBy>Светлана Васильевна Грачева</cp:lastModifiedBy>
  <dcterms:modified xsi:type="dcterms:W3CDTF">2021-12-23T12:22:45Z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