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440" windowHeight="12585"/>
  </bookViews>
  <sheets>
    <sheet name="Доходы" sheetId="1" r:id="rId1"/>
  </sheets>
  <definedNames>
    <definedName name="_xlnm._FilterDatabase" localSheetId="0" hidden="1">Доходы!$A$9:$J$49</definedName>
    <definedName name="_xlnm.Print_Titles" localSheetId="0">Доходы!$8:$9</definedName>
    <definedName name="_xlnm.Print_Area" localSheetId="0">Доходы!$A$1:$E$49</definedName>
  </definedNames>
  <calcPr calcId="124519"/>
</workbook>
</file>

<file path=xl/calcChain.xml><?xml version="1.0" encoding="utf-8"?>
<calcChain xmlns="http://schemas.openxmlformats.org/spreadsheetml/2006/main">
  <c r="D13" i="1"/>
  <c r="E45"/>
  <c r="E48"/>
  <c r="D48"/>
  <c r="C48"/>
  <c r="D46"/>
  <c r="C46"/>
  <c r="C45" s="1"/>
  <c r="E33"/>
  <c r="D33"/>
  <c r="C33"/>
  <c r="D17"/>
  <c r="C13"/>
  <c r="D23"/>
  <c r="C23"/>
  <c r="C18"/>
  <c r="C17" s="1"/>
  <c r="D45" l="1"/>
  <c r="E44"/>
  <c r="E42"/>
  <c r="E39"/>
  <c r="D35"/>
  <c r="D32" s="1"/>
  <c r="D43"/>
  <c r="C43"/>
  <c r="D41"/>
  <c r="D40" s="1"/>
  <c r="C41"/>
  <c r="C40" s="1"/>
  <c r="D38"/>
  <c r="D37" s="1"/>
  <c r="C38"/>
  <c r="C35"/>
  <c r="C32" s="1"/>
  <c r="E36"/>
  <c r="E38" l="1"/>
  <c r="C37"/>
  <c r="E43"/>
  <c r="E41"/>
  <c r="D28"/>
  <c r="D27" s="1"/>
  <c r="E22"/>
  <c r="D21"/>
  <c r="C21"/>
  <c r="D18"/>
  <c r="E19"/>
  <c r="D12"/>
  <c r="C12"/>
  <c r="E35"/>
  <c r="E29"/>
  <c r="C28"/>
  <c r="C27" s="1"/>
  <c r="E25"/>
  <c r="E16"/>
  <c r="E14"/>
  <c r="E40" l="1"/>
  <c r="D31"/>
  <c r="D30" s="1"/>
  <c r="C20"/>
  <c r="C11" s="1"/>
  <c r="C26"/>
  <c r="D26"/>
  <c r="D20"/>
  <c r="D11" s="1"/>
  <c r="E18"/>
  <c r="E24"/>
  <c r="E21"/>
  <c r="E23"/>
  <c r="E28"/>
  <c r="E13"/>
  <c r="D10" l="1"/>
  <c r="E20"/>
  <c r="E17"/>
  <c r="E32"/>
  <c r="E27"/>
  <c r="E12"/>
  <c r="E26" l="1"/>
  <c r="E11" l="1"/>
  <c r="E37"/>
  <c r="C31"/>
  <c r="E31" s="1"/>
  <c r="C30" l="1"/>
  <c r="C10" s="1"/>
  <c r="E30" l="1"/>
  <c r="E10"/>
</calcChain>
</file>

<file path=xl/sharedStrings.xml><?xml version="1.0" encoding="utf-8"?>
<sst xmlns="http://schemas.openxmlformats.org/spreadsheetml/2006/main" count="93" uniqueCount="93">
  <si>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</si>
  <si>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</si>
  <si>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</si>
  <si>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</si>
  <si>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</si>
  <si>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</si>
  <si>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</si>
  <si>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</si>
  <si>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</si>
  <si>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</si>
  <si>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</si>
  <si>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</si>
  <si>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</si>
  <si>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</si>
  <si>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</si>
  <si>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</si>
  <si>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</si>
  <si>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</si>
  <si>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</si>
  <si>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</si>
  <si>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</si>
  <si>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</si>
  <si>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</si>
  <si>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</si>
  <si>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</si>
  <si>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</si>
  <si>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</si>
  <si>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</si>
  <si>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</si>
  <si>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</si>
  <si>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</si>
  <si>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</si>
  <si>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</si>
  <si>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</si>
  <si>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</si>
  <si>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</si>
  <si>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</si>
  <si>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</si>
  <si>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</si>
  <si>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</si>
  <si>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</si>
  <si>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</si>
  <si>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</si>
  <si>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</si>
  <si>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</si>
  <si>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</si>
  <si>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</si>
  <si>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</si>
  <si>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</si>
  <si>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</si>
  <si>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</si>
  <si>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</si>
  <si>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</si>
  <si>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</si>
  <si>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</si>
  <si>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</si>
  <si>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</si>
  <si>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</si>
  <si>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</si>
  <si>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</si>
  <si>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</si>
  <si>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</si>
  <si>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</si>
  <si>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</si>
  <si>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</si>
  <si>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</si>
  <si>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</si>
  <si>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</si>
  <si>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</si>
  <si>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</si>
  <si>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</si>
  <si>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</si>
  <si>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</si>
  <si>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</si>
  <si>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</si>
  <si>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</si>
  <si>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</si>
  <si>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</si>
  <si>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</si>
  <si>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</si>
  <si>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</si>
  <si>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</si>
  <si>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</si>
  <si>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</si>
  <si>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</si>
  <si>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 xml:space="preserve">  Прочие субсидии бюджетам сельских поселений</t>
  </si>
  <si>
    <t>Субвенции бюджетам на осуществление государственных полномочий Российской Федерации по  первичному воинскому  учету на территориях, где отсутствуют военные комиссариаты</t>
  </si>
  <si>
    <t>Субвенции бюджетам сельских поселений на осуществление госудаоственных полномочий Российской Федерации по   первичному воинскому учету на территориях, где отсутствуют военные комиссариаты</t>
  </si>
  <si>
    <t>к решению Совета депутатов Анненковского сельского поселения Ромодановского муниципального района Республики Мордовия "Об исполнении бюджета Анненковского сельского поселения Ромодановского муниципального района Республики Мордовия за 2022 год"</t>
  </si>
  <si>
    <t>ДОХОДЫ БЮЖЕТА АННЕНКОВСКОГО СЕЛЬСКОГО ПОСЕЛЕНИЯ РОМОДАНОВСКОГО МУНИЦИПАЛЬНОГО РАЙОНА РЕСПУБЛИКИ МОРДОВИЯ ЗА 2022 ГОД ПО КОДАМ КЛАССИФИКАЦИИ ДОХОДОВ БЮДЖЕТА</t>
  </si>
  <si>
    <t>1 01 02020  01 1000 110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</si>
  <si>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</si>
  <si>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от "00 " апреля 2023 года №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</si>
</sst>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5">
    <xf numFmtId="0" fontId="0" fillId="0" borderId="0"/>
    <xf numFmtId="0" fontId="19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20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20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1" fillId="0" borderId="0"/>
    <xf numFmtId="0" fontId="21" fillId="0" borderId="0"/>
    <xf numFmtId="0" fontId="22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20" fillId="0" borderId="0"/>
    <xf numFmtId="0" fontId="13" fillId="0" borderId="0" applyNumberFormat="0" applyFill="0" applyBorder="0" applyAlignment="0" applyProtection="0"/>
    <xf numFmtId="49" fontId="23" fillId="0" borderId="11">
      <alignment horizontal="center"/>
    </xf>
    <xf numFmtId="4" fontId="23" fillId="0" borderId="12">
      <alignment horizontal="right"/>
    </xf>
    <xf numFmtId="0" fontId="24" fillId="0" borderId="13"/>
    <xf numFmtId="0" fontId="23" fillId="0" borderId="14">
      <alignment horizontal="left" wrapText="1"/>
    </xf>
    <xf numFmtId="0" fontId="23" fillId="0" borderId="15">
      <alignment horizontal="left" wrapText="1"/>
    </xf>
    <xf numFmtId="0" fontId="23" fillId="0" borderId="14">
      <alignment horizontal="left" wrapText="1" indent="1"/>
    </xf>
    <xf numFmtId="0" fontId="23" fillId="0" borderId="15">
      <alignment horizontal="left" wrapText="1" indent="2"/>
    </xf>
    <xf numFmtId="0" fontId="23" fillId="0" borderId="16">
      <alignment horizontal="left" wrapText="1" indent="2"/>
    </xf>
    <xf numFmtId="0" fontId="23" fillId="0" borderId="0">
      <alignment horizontal="center" wrapText="1"/>
    </xf>
    <xf numFmtId="49" fontId="23" fillId="0" borderId="13">
      <alignment horizontal="left"/>
    </xf>
    <xf numFmtId="49" fontId="23" fillId="0" borderId="17">
      <alignment horizontal="center" wrapText="1"/>
    </xf>
    <xf numFmtId="49" fontId="23" fillId="0" borderId="17">
      <alignment horizontal="center" shrinkToFit="1"/>
    </xf>
    <xf numFmtId="49" fontId="23" fillId="0" borderId="18">
      <alignment horizontal="center" shrinkToFit="1"/>
    </xf>
    <xf numFmtId="0" fontId="23" fillId="0" borderId="16">
      <alignment horizontal="left" wrapText="1"/>
    </xf>
    <xf numFmtId="0" fontId="23" fillId="0" borderId="19">
      <alignment horizontal="left" wrapText="1"/>
    </xf>
    <xf numFmtId="0" fontId="23" fillId="0" borderId="16">
      <alignment horizontal="left" wrapText="1" indent="1"/>
    </xf>
    <xf numFmtId="0" fontId="23" fillId="0" borderId="19">
      <alignment horizontal="left" wrapText="1" indent="2"/>
    </xf>
    <xf numFmtId="0" fontId="25" fillId="0" borderId="20"/>
    <xf numFmtId="0" fontId="25" fillId="0" borderId="21"/>
    <xf numFmtId="0" fontId="24" fillId="0" borderId="22">
      <alignment horizontal="center" vertical="center" textRotation="90" wrapText="1"/>
    </xf>
    <xf numFmtId="0" fontId="24" fillId="0" borderId="23">
      <alignment horizontal="center" vertical="center" textRotation="90" wrapText="1"/>
    </xf>
    <xf numFmtId="0" fontId="23" fillId="0" borderId="0">
      <alignment vertical="center"/>
    </xf>
    <xf numFmtId="0" fontId="24" fillId="0" borderId="0">
      <alignment horizontal="center" vertical="center" textRotation="90" wrapText="1"/>
    </xf>
    <xf numFmtId="0" fontId="24" fillId="0" borderId="24">
      <alignment horizontal="center" vertical="center" textRotation="90" wrapText="1"/>
    </xf>
    <xf numFmtId="0" fontId="24" fillId="0" borderId="0">
      <alignment horizontal="center" vertical="center" textRotation="90"/>
    </xf>
    <xf numFmtId="0" fontId="24" fillId="0" borderId="24">
      <alignment horizontal="center" vertical="center" textRotation="90"/>
    </xf>
    <xf numFmtId="0" fontId="24" fillId="0" borderId="25">
      <alignment horizontal="center" vertical="center" textRotation="90"/>
    </xf>
    <xf numFmtId="0" fontId="25" fillId="0" borderId="23"/>
    <xf numFmtId="0" fontId="26" fillId="0" borderId="13">
      <alignment wrapText="1"/>
    </xf>
    <xf numFmtId="0" fontId="26" fillId="0" borderId="23">
      <alignment wrapText="1"/>
    </xf>
    <xf numFmtId="0" fontId="23" fillId="0" borderId="25">
      <alignment horizontal="center" vertical="top" wrapText="1"/>
    </xf>
    <xf numFmtId="0" fontId="24" fillId="0" borderId="26"/>
    <xf numFmtId="49" fontId="27" fillId="0" borderId="27">
      <alignment horizontal="left" vertical="center" wrapText="1"/>
    </xf>
    <xf numFmtId="49" fontId="23" fillId="0" borderId="19">
      <alignment horizontal="left" vertical="center" wrapText="1" indent="2"/>
    </xf>
    <xf numFmtId="49" fontId="23" fillId="0" borderId="16">
      <alignment horizontal="left" vertical="center" wrapText="1" indent="3"/>
    </xf>
    <xf numFmtId="49" fontId="23" fillId="0" borderId="27">
      <alignment horizontal="left" vertical="center" wrapText="1" indent="3"/>
    </xf>
    <xf numFmtId="49" fontId="23" fillId="0" borderId="28">
      <alignment horizontal="left" vertical="center" wrapText="1" indent="3"/>
    </xf>
    <xf numFmtId="0" fontId="27" fillId="0" borderId="26">
      <alignment horizontal="left" vertical="center" wrapText="1"/>
    </xf>
    <xf numFmtId="49" fontId="23" fillId="0" borderId="23">
      <alignment horizontal="left" vertical="center" wrapText="1" indent="3"/>
    </xf>
    <xf numFmtId="49" fontId="23" fillId="0" borderId="0">
      <alignment horizontal="left" vertical="center" wrapText="1" indent="3"/>
    </xf>
    <xf numFmtId="49" fontId="23" fillId="0" borderId="13">
      <alignment horizontal="left" vertical="center" wrapText="1" indent="3"/>
    </xf>
    <xf numFmtId="49" fontId="27" fillId="0" borderId="26">
      <alignment horizontal="left" vertical="center" wrapText="1"/>
    </xf>
    <xf numFmtId="0" fontId="23" fillId="0" borderId="27">
      <alignment horizontal="left" vertical="center" wrapText="1"/>
    </xf>
    <xf numFmtId="0" fontId="23" fillId="0" borderId="28">
      <alignment horizontal="left" vertical="center" wrapText="1"/>
    </xf>
    <xf numFmtId="49" fontId="27" fillId="0" borderId="29">
      <alignment horizontal="left" vertical="center" wrapText="1"/>
    </xf>
    <xf numFmtId="49" fontId="23" fillId="0" borderId="30">
      <alignment horizontal="left" vertical="center" wrapText="1"/>
    </xf>
    <xf numFmtId="49" fontId="23" fillId="0" borderId="31">
      <alignment horizontal="left" vertical="center" wrapText="1"/>
    </xf>
    <xf numFmtId="49" fontId="24" fillId="0" borderId="32">
      <alignment horizontal="center"/>
    </xf>
    <xf numFmtId="49" fontId="24" fillId="0" borderId="33">
      <alignment horizontal="center" vertical="center" wrapText="1"/>
    </xf>
    <xf numFmtId="49" fontId="23" fillId="0" borderId="34">
      <alignment horizontal="center" vertical="center" wrapText="1"/>
    </xf>
    <xf numFmtId="49" fontId="23" fillId="0" borderId="17">
      <alignment horizontal="center" vertical="center" wrapText="1"/>
    </xf>
    <xf numFmtId="49" fontId="23" fillId="0" borderId="33">
      <alignment horizontal="center" vertical="center" wrapText="1"/>
    </xf>
    <xf numFmtId="49" fontId="23" fillId="0" borderId="23">
      <alignment horizontal="center" vertical="center" wrapText="1"/>
    </xf>
    <xf numFmtId="49" fontId="23" fillId="0" borderId="0">
      <alignment horizontal="center" vertical="center" wrapText="1"/>
    </xf>
    <xf numFmtId="49" fontId="23" fillId="0" borderId="13">
      <alignment horizontal="center" vertical="center" wrapText="1"/>
    </xf>
    <xf numFmtId="49" fontId="24" fillId="0" borderId="32">
      <alignment horizontal="center" vertical="center" wrapText="1"/>
    </xf>
    <xf numFmtId="49" fontId="23" fillId="0" borderId="35">
      <alignment horizontal="center" vertical="center" wrapText="1"/>
    </xf>
    <xf numFmtId="0" fontId="25" fillId="0" borderId="36"/>
    <xf numFmtId="0" fontId="23" fillId="0" borderId="32">
      <alignment horizontal="center" vertical="center"/>
    </xf>
    <xf numFmtId="0" fontId="23" fillId="0" borderId="34">
      <alignment horizontal="center" vertical="center"/>
    </xf>
    <xf numFmtId="0" fontId="23" fillId="0" borderId="17">
      <alignment horizontal="center" vertical="center"/>
    </xf>
    <xf numFmtId="0" fontId="23" fillId="0" borderId="33">
      <alignment horizontal="center" vertical="center"/>
    </xf>
    <xf numFmtId="49" fontId="23" fillId="0" borderId="37">
      <alignment horizontal="center" vertical="center"/>
    </xf>
    <xf numFmtId="49" fontId="23" fillId="0" borderId="20">
      <alignment horizontal="center" vertical="center"/>
    </xf>
    <xf numFmtId="49" fontId="23" fillId="0" borderId="18">
      <alignment horizontal="center" vertical="center"/>
    </xf>
    <xf numFmtId="49" fontId="23" fillId="0" borderId="25">
      <alignment horizontal="center" vertical="center"/>
    </xf>
    <xf numFmtId="49" fontId="23" fillId="0" borderId="25">
      <alignment horizontal="center" vertical="top" wrapText="1"/>
    </xf>
    <xf numFmtId="0" fontId="23" fillId="0" borderId="20"/>
    <xf numFmtId="4" fontId="23" fillId="0" borderId="23">
      <alignment horizontal="right"/>
    </xf>
    <xf numFmtId="4" fontId="23" fillId="0" borderId="0">
      <alignment horizontal="right" shrinkToFit="1"/>
    </xf>
    <xf numFmtId="4" fontId="23" fillId="0" borderId="13">
      <alignment horizontal="right"/>
    </xf>
    <xf numFmtId="4" fontId="23" fillId="0" borderId="38">
      <alignment horizontal="right"/>
    </xf>
    <xf numFmtId="49" fontId="23" fillId="0" borderId="13">
      <alignment horizontal="center" wrapText="1"/>
    </xf>
    <xf numFmtId="0" fontId="23" fillId="0" borderId="23">
      <alignment horizontal="center"/>
    </xf>
    <xf numFmtId="0" fontId="28" fillId="0" borderId="13"/>
    <xf numFmtId="0" fontId="28" fillId="0" borderId="23"/>
    <xf numFmtId="0" fontId="23" fillId="0" borderId="13">
      <alignment horizontal="center"/>
    </xf>
    <xf numFmtId="49" fontId="23" fillId="0" borderId="23">
      <alignment horizontal="center"/>
    </xf>
    <xf numFmtId="49" fontId="23" fillId="0" borderId="0">
      <alignment horizontal="left"/>
    </xf>
    <xf numFmtId="4" fontId="23" fillId="0" borderId="20">
      <alignment horizontal="right"/>
    </xf>
    <xf numFmtId="0" fontId="23" fillId="0" borderId="25">
      <alignment horizontal="center" vertical="top"/>
    </xf>
    <xf numFmtId="4" fontId="23" fillId="0" borderId="21">
      <alignment horizontal="right"/>
    </xf>
    <xf numFmtId="0" fontId="23" fillId="0" borderId="21"/>
    <xf numFmtId="4" fontId="23" fillId="0" borderId="39">
      <alignment horizontal="right"/>
    </xf>
    <xf numFmtId="0" fontId="26" fillId="0" borderId="25">
      <alignment wrapText="1"/>
    </xf>
    <xf numFmtId="0" fontId="21" fillId="0" borderId="40"/>
    <xf numFmtId="0" fontId="25" fillId="36" borderId="0"/>
    <xf numFmtId="0" fontId="24" fillId="0" borderId="0"/>
    <xf numFmtId="0" fontId="29" fillId="0" borderId="0"/>
    <xf numFmtId="0" fontId="23" fillId="0" borderId="0">
      <alignment horizontal="left"/>
    </xf>
    <xf numFmtId="0" fontId="23" fillId="0" borderId="0"/>
    <xf numFmtId="0" fontId="21" fillId="0" borderId="0"/>
    <xf numFmtId="0" fontId="25" fillId="0" borderId="0"/>
    <xf numFmtId="49" fontId="23" fillId="0" borderId="25">
      <alignment horizontal="center" vertical="center" wrapText="1"/>
    </xf>
    <xf numFmtId="0" fontId="23" fillId="0" borderId="11">
      <alignment horizontal="left" wrapText="1"/>
    </xf>
    <xf numFmtId="0" fontId="23" fillId="0" borderId="21">
      <alignment horizontal="left" wrapText="1" indent="1"/>
    </xf>
    <xf numFmtId="0" fontId="23" fillId="0" borderId="11">
      <alignment horizontal="left" wrapText="1" indent="2"/>
    </xf>
    <xf numFmtId="0" fontId="23" fillId="0" borderId="41">
      <alignment horizontal="left" wrapText="1" indent="2"/>
    </xf>
    <xf numFmtId="0" fontId="21" fillId="0" borderId="0"/>
    <xf numFmtId="0" fontId="30" fillId="0" borderId="0">
      <alignment horizontal="center" vertical="top"/>
    </xf>
    <xf numFmtId="0" fontId="23" fillId="0" borderId="23">
      <alignment horizontal="left"/>
    </xf>
    <xf numFmtId="49" fontId="23" fillId="0" borderId="32">
      <alignment horizontal="center" wrapText="1"/>
    </xf>
    <xf numFmtId="49" fontId="23" fillId="0" borderId="34">
      <alignment horizontal="center" wrapText="1"/>
    </xf>
    <xf numFmtId="49" fontId="23" fillId="0" borderId="17">
      <alignment horizontal="center"/>
    </xf>
    <xf numFmtId="0" fontId="23" fillId="0" borderId="36"/>
    <xf numFmtId="0" fontId="23" fillId="0" borderId="0">
      <alignment horizontal="center"/>
    </xf>
    <xf numFmtId="49" fontId="23" fillId="0" borderId="23"/>
    <xf numFmtId="49" fontId="23" fillId="0" borderId="0"/>
    <xf numFmtId="49" fontId="23" fillId="0" borderId="37">
      <alignment horizontal="center"/>
    </xf>
    <xf numFmtId="49" fontId="23" fillId="0" borderId="20">
      <alignment horizontal="center"/>
    </xf>
    <xf numFmtId="49" fontId="23" fillId="0" borderId="18">
      <alignment horizontal="center"/>
    </xf>
    <xf numFmtId="0" fontId="23" fillId="0" borderId="25">
      <alignment horizontal="center" vertical="center" wrapText="1"/>
    </xf>
    <xf numFmtId="49" fontId="23" fillId="0" borderId="38">
      <alignment horizontal="center" vertical="center" wrapText="1"/>
    </xf>
    <xf numFmtId="4" fontId="23" fillId="0" borderId="25">
      <alignment horizontal="right"/>
    </xf>
    <xf numFmtId="4" fontId="23" fillId="0" borderId="18">
      <alignment horizontal="right"/>
    </xf>
    <xf numFmtId="0" fontId="23" fillId="37" borderId="36"/>
    <xf numFmtId="0" fontId="23" fillId="37" borderId="0"/>
    <xf numFmtId="0" fontId="24" fillId="0" borderId="0">
      <alignment horizontal="center"/>
    </xf>
    <xf numFmtId="0" fontId="23" fillId="0" borderId="13">
      <alignment wrapText="1"/>
    </xf>
    <xf numFmtId="0" fontId="23" fillId="0" borderId="42">
      <alignment wrapText="1"/>
    </xf>
    <xf numFmtId="0" fontId="31" fillId="0" borderId="0">
      <alignment horizontal="center" wrapText="1"/>
    </xf>
    <xf numFmtId="49" fontId="32" fillId="0" borderId="0">
      <alignment horizontal="right"/>
    </xf>
    <xf numFmtId="0" fontId="23" fillId="0" borderId="0">
      <alignment horizontal="right"/>
    </xf>
    <xf numFmtId="0" fontId="33" fillId="0" borderId="0"/>
    <xf numFmtId="0" fontId="23" fillId="0" borderId="24">
      <alignment horizontal="center"/>
    </xf>
    <xf numFmtId="49" fontId="32" fillId="0" borderId="43">
      <alignment horizontal="right"/>
    </xf>
    <xf numFmtId="0" fontId="23" fillId="0" borderId="43">
      <alignment horizontal="right"/>
    </xf>
    <xf numFmtId="0" fontId="21" fillId="0" borderId="44"/>
    <xf numFmtId="0" fontId="33" fillId="0" borderId="13"/>
    <xf numFmtId="0" fontId="23" fillId="0" borderId="38">
      <alignment horizontal="center"/>
    </xf>
    <xf numFmtId="49" fontId="25" fillId="0" borderId="45">
      <alignment horizontal="center"/>
    </xf>
    <xf numFmtId="166" fontId="23" fillId="0" borderId="46">
      <alignment horizontal="center"/>
    </xf>
    <xf numFmtId="0" fontId="23" fillId="0" borderId="47">
      <alignment horizontal="center"/>
    </xf>
    <xf numFmtId="49" fontId="23" fillId="0" borderId="48">
      <alignment horizontal="center"/>
    </xf>
    <xf numFmtId="49" fontId="23" fillId="0" borderId="46">
      <alignment horizontal="center"/>
    </xf>
    <xf numFmtId="0" fontId="23" fillId="0" borderId="46">
      <alignment horizontal="center"/>
    </xf>
    <xf numFmtId="49" fontId="23" fillId="0" borderId="49">
      <alignment horizontal="center"/>
    </xf>
    <xf numFmtId="0" fontId="21" fillId="0" borderId="50"/>
    <xf numFmtId="0" fontId="25" fillId="0" borderId="51"/>
    <xf numFmtId="0" fontId="25" fillId="0" borderId="40"/>
    <xf numFmtId="49" fontId="25" fillId="0" borderId="0">
      <alignment horizontal="center"/>
    </xf>
    <xf numFmtId="166" fontId="23" fillId="0" borderId="0">
      <alignment horizontal="center"/>
    </xf>
    <xf numFmtId="49" fontId="23" fillId="0" borderId="0">
      <alignment horizontal="center"/>
    </xf>
    <xf numFmtId="49" fontId="23" fillId="0" borderId="0">
      <alignment horizontal="right"/>
    </xf>
    <xf numFmtId="4" fontId="23" fillId="0" borderId="11">
      <alignment horizontal="right"/>
    </xf>
    <xf numFmtId="49" fontId="23" fillId="0" borderId="21">
      <alignment horizontal="center"/>
    </xf>
    <xf numFmtId="4" fontId="23" fillId="0" borderId="41">
      <alignment horizontal="right"/>
    </xf>
    <xf numFmtId="0" fontId="23" fillId="0" borderId="0">
      <alignment horizontal="left" wrapText="1"/>
    </xf>
    <xf numFmtId="0" fontId="23" fillId="0" borderId="13">
      <alignment horizontal="left"/>
    </xf>
    <xf numFmtId="0" fontId="23" fillId="0" borderId="52">
      <alignment horizontal="left" wrapText="1"/>
    </xf>
    <xf numFmtId="0" fontId="23" fillId="0" borderId="53">
      <alignment horizontal="left" wrapText="1" indent="1"/>
    </xf>
    <xf numFmtId="0" fontId="23" fillId="0" borderId="54"/>
    <xf numFmtId="0" fontId="24" fillId="0" borderId="55">
      <alignment horizontal="left" wrapText="1"/>
    </xf>
    <xf numFmtId="49" fontId="23" fillId="0" borderId="0">
      <alignment horizontal="center" wrapText="1"/>
    </xf>
    <xf numFmtId="49" fontId="23" fillId="0" borderId="33">
      <alignment horizontal="center" wrapText="1"/>
    </xf>
    <xf numFmtId="0" fontId="23" fillId="0" borderId="56">
      <alignment horizontal="center" wrapText="1"/>
    </xf>
    <xf numFmtId="49" fontId="23" fillId="0" borderId="18">
      <alignment horizontal="center" wrapText="1"/>
    </xf>
    <xf numFmtId="49" fontId="23" fillId="0" borderId="25">
      <alignment horizontal="center"/>
    </xf>
    <xf numFmtId="49" fontId="23" fillId="0" borderId="57">
      <alignment horizontal="center" wrapText="1"/>
    </xf>
    <xf numFmtId="49" fontId="23" fillId="0" borderId="13"/>
    <xf numFmtId="4" fontId="23" fillId="0" borderId="37">
      <alignment horizontal="right"/>
    </xf>
    <xf numFmtId="49" fontId="24" fillId="0" borderId="0"/>
    <xf numFmtId="0" fontId="23" fillId="0" borderId="41">
      <alignment horizontal="left" wrapText="1"/>
    </xf>
    <xf numFmtId="0" fontId="24" fillId="0" borderId="12">
      <alignment horizontal="left" wrapText="1"/>
    </xf>
    <xf numFmtId="0" fontId="23" fillId="0" borderId="13"/>
    <xf numFmtId="0" fontId="25" fillId="0" borderId="13"/>
    <xf numFmtId="0" fontId="20" fillId="0" borderId="0"/>
  </cellStyleXfs>
  <cellXfs count="76">
    <xf numFmtId="0" fontId="0" fillId="0" borderId="0" xfId="0"/>
    <xf numFmtId="4" fontId="17" fillId="0" borderId="0" xfId="0" applyNumberFormat="1" applyFont="1" applyFill="1" applyBorder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/>
    <xf numFmtId="4" fontId="18" fillId="0" borderId="0" xfId="0" applyNumberFormat="1" applyFont="1" applyFill="1" applyBorder="1"/>
    <xf numFmtId="49" fontId="18" fillId="0" borderId="0" xfId="0" applyNumberFormat="1" applyFont="1" applyFill="1" applyBorder="1"/>
    <xf numFmtId="4" fontId="18" fillId="3" borderId="0" xfId="0" applyNumberFormat="1" applyFont="1" applyFill="1"/>
    <xf numFmtId="0" fontId="18" fillId="3" borderId="0" xfId="0" applyFont="1" applyFill="1"/>
    <xf numFmtId="4" fontId="18" fillId="2" borderId="0" xfId="0" applyNumberFormat="1" applyFont="1" applyFill="1"/>
    <xf numFmtId="0" fontId="18" fillId="2" borderId="0" xfId="0" applyFont="1" applyFill="1"/>
    <xf numFmtId="4" fontId="18" fillId="4" borderId="0" xfId="0" applyNumberFormat="1" applyFont="1" applyFill="1"/>
    <xf numFmtId="0" fontId="18" fillId="4" borderId="0" xfId="0" applyFont="1" applyFill="1"/>
    <xf numFmtId="164" fontId="18" fillId="0" borderId="0" xfId="0" applyNumberFormat="1" applyFont="1" applyFill="1"/>
    <xf numFmtId="0" fontId="18" fillId="0" borderId="0" xfId="0" applyFont="1" applyFill="1" applyAlignment="1">
      <alignment horizontal="left"/>
    </xf>
    <xf numFmtId="0" fontId="34" fillId="0" borderId="0" xfId="0" applyFont="1" applyFill="1"/>
    <xf numFmtId="164" fontId="35" fillId="0" borderId="0" xfId="0" applyNumberFormat="1" applyFont="1" applyFill="1" applyBorder="1" applyAlignment="1">
      <alignment horizontal="center"/>
    </xf>
    <xf numFmtId="0" fontId="36" fillId="0" borderId="0" xfId="0" applyFont="1" applyFill="1" applyAlignment="1">
      <alignment horizontal="left" wrapText="1"/>
    </xf>
    <xf numFmtId="0" fontId="36" fillId="0" borderId="0" xfId="0" applyFont="1" applyFill="1" applyAlignment="1">
      <alignment horizontal="center"/>
    </xf>
    <xf numFmtId="4" fontId="36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right"/>
    </xf>
    <xf numFmtId="0" fontId="36" fillId="0" borderId="10" xfId="0" applyFont="1" applyFill="1" applyBorder="1" applyAlignment="1">
      <alignment horizontal="center" vertical="center"/>
    </xf>
    <xf numFmtId="4" fontId="36" fillId="0" borderId="10" xfId="0" applyNumberFormat="1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top"/>
    </xf>
    <xf numFmtId="0" fontId="17" fillId="0" borderId="10" xfId="0" applyFont="1" applyFill="1" applyBorder="1" applyAlignment="1">
      <alignment horizontal="justify" vertical="top" wrapText="1"/>
    </xf>
    <xf numFmtId="164" fontId="17" fillId="0" borderId="10" xfId="0" applyNumberFormat="1" applyFont="1" applyFill="1" applyBorder="1" applyAlignment="1">
      <alignment horizontal="right"/>
    </xf>
    <xf numFmtId="0" fontId="39" fillId="0" borderId="10" xfId="0" applyFont="1" applyFill="1" applyBorder="1" applyAlignment="1">
      <alignment horizontal="center" vertical="top"/>
    </xf>
    <xf numFmtId="0" fontId="39" fillId="0" borderId="10" xfId="0" applyFont="1" applyFill="1" applyBorder="1" applyAlignment="1">
      <alignment horizontal="justify" vertical="top" wrapText="1"/>
    </xf>
    <xf numFmtId="164" fontId="39" fillId="0" borderId="10" xfId="0" applyNumberFormat="1" applyFont="1" applyFill="1" applyBorder="1" applyAlignment="1">
      <alignment horizontal="right"/>
    </xf>
    <xf numFmtId="164" fontId="17" fillId="0" borderId="10" xfId="1" applyNumberFormat="1" applyFont="1" applyFill="1" applyBorder="1" applyAlignment="1">
      <alignment horizontal="right"/>
    </xf>
    <xf numFmtId="49" fontId="26" fillId="0" borderId="25" xfId="157" applyNumberFormat="1" applyFont="1" applyBorder="1" applyProtection="1">
      <alignment horizontal="center"/>
    </xf>
    <xf numFmtId="49" fontId="26" fillId="38" borderId="25" xfId="157" applyNumberFormat="1" applyFont="1" applyFill="1" applyBorder="1" applyProtection="1">
      <alignment horizontal="center"/>
    </xf>
    <xf numFmtId="164" fontId="17" fillId="38" borderId="10" xfId="0" applyNumberFormat="1" applyFont="1" applyFill="1" applyBorder="1" applyAlignment="1">
      <alignment horizontal="right"/>
    </xf>
    <xf numFmtId="49" fontId="26" fillId="41" borderId="25" xfId="157" applyNumberFormat="1" applyFont="1" applyFill="1" applyBorder="1" applyProtection="1">
      <alignment horizontal="center"/>
    </xf>
    <xf numFmtId="164" fontId="17" fillId="41" borderId="10" xfId="0" applyNumberFormat="1" applyFont="1" applyFill="1" applyBorder="1" applyAlignment="1">
      <alignment horizontal="right"/>
    </xf>
    <xf numFmtId="0" fontId="37" fillId="39" borderId="10" xfId="0" applyFont="1" applyFill="1" applyBorder="1" applyAlignment="1">
      <alignment horizontal="center" vertical="top"/>
    </xf>
    <xf numFmtId="0" fontId="37" fillId="39" borderId="10" xfId="0" applyFont="1" applyFill="1" applyBorder="1" applyAlignment="1">
      <alignment horizontal="justify" vertical="top" wrapText="1"/>
    </xf>
    <xf numFmtId="164" fontId="37" fillId="39" borderId="10" xfId="0" applyNumberFormat="1" applyFont="1" applyFill="1" applyBorder="1" applyAlignment="1">
      <alignment horizontal="right"/>
    </xf>
    <xf numFmtId="0" fontId="17" fillId="38" borderId="10" xfId="0" applyFont="1" applyFill="1" applyBorder="1" applyAlignment="1">
      <alignment horizontal="center" vertical="top"/>
    </xf>
    <xf numFmtId="0" fontId="17" fillId="38" borderId="10" xfId="0" applyFont="1" applyFill="1" applyBorder="1" applyAlignment="1">
      <alignment horizontal="justify" vertical="top" wrapText="1"/>
    </xf>
    <xf numFmtId="0" fontId="17" fillId="4" borderId="10" xfId="0" applyFont="1" applyFill="1" applyBorder="1" applyAlignment="1">
      <alignment horizontal="center" vertical="top"/>
    </xf>
    <xf numFmtId="0" fontId="17" fillId="4" borderId="10" xfId="0" applyFont="1" applyFill="1" applyBorder="1" applyAlignment="1">
      <alignment horizontal="justify" vertical="top" wrapText="1"/>
    </xf>
    <xf numFmtId="164" fontId="17" fillId="4" borderId="10" xfId="0" applyNumberFormat="1" applyFont="1" applyFill="1" applyBorder="1" applyAlignment="1">
      <alignment horizontal="right"/>
    </xf>
    <xf numFmtId="0" fontId="17" fillId="41" borderId="10" xfId="0" applyFont="1" applyFill="1" applyBorder="1" applyAlignment="1">
      <alignment horizontal="center" vertical="top"/>
    </xf>
    <xf numFmtId="0" fontId="17" fillId="41" borderId="10" xfId="0" applyFont="1" applyFill="1" applyBorder="1" applyAlignment="1">
      <alignment horizontal="justify" vertical="top" wrapText="1"/>
    </xf>
    <xf numFmtId="0" fontId="39" fillId="41" borderId="10" xfId="0" applyFont="1" applyFill="1" applyBorder="1" applyAlignment="1">
      <alignment horizontal="center" vertical="top"/>
    </xf>
    <xf numFmtId="0" fontId="39" fillId="41" borderId="10" xfId="0" applyFont="1" applyFill="1" applyBorder="1" applyAlignment="1">
      <alignment horizontal="justify" vertical="top" wrapText="1"/>
    </xf>
    <xf numFmtId="0" fontId="26" fillId="0" borderId="11" xfId="144" applyNumberFormat="1" applyFont="1" applyAlignment="1" applyProtection="1">
      <alignment wrapText="1"/>
    </xf>
    <xf numFmtId="0" fontId="26" fillId="38" borderId="11" xfId="144" applyNumberFormat="1" applyFont="1" applyFill="1" applyAlignment="1" applyProtection="1">
      <alignment wrapText="1"/>
    </xf>
    <xf numFmtId="164" fontId="17" fillId="38" borderId="10" xfId="1" applyNumberFormat="1" applyFont="1" applyFill="1" applyBorder="1" applyAlignment="1">
      <alignment horizontal="right"/>
    </xf>
    <xf numFmtId="0" fontId="17" fillId="41" borderId="10" xfId="1" applyFont="1" applyFill="1" applyBorder="1" applyAlignment="1">
      <alignment horizontal="center" vertical="top"/>
    </xf>
    <xf numFmtId="0" fontId="37" fillId="41" borderId="10" xfId="1" applyFont="1" applyFill="1" applyBorder="1" applyAlignment="1">
      <alignment horizontal="justify" vertical="top" wrapText="1"/>
    </xf>
    <xf numFmtId="164" fontId="17" fillId="41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0" fontId="17" fillId="39" borderId="10" xfId="1" applyFont="1" applyFill="1" applyBorder="1" applyAlignment="1">
      <alignment horizontal="justify" vertical="top" wrapText="1"/>
    </xf>
    <xf numFmtId="164" fontId="17" fillId="39" borderId="10" xfId="1" applyNumberFormat="1" applyFont="1" applyFill="1" applyBorder="1" applyAlignment="1">
      <alignment horizontal="right"/>
    </xf>
    <xf numFmtId="0" fontId="26" fillId="41" borderId="11" xfId="144" applyNumberFormat="1" applyFont="1" applyFill="1" applyAlignment="1" applyProtection="1">
      <alignment wrapText="1"/>
    </xf>
    <xf numFmtId="0" fontId="37" fillId="39" borderId="10" xfId="1" applyFont="1" applyFill="1" applyBorder="1" applyAlignment="1">
      <alignment horizontal="center" vertical="top"/>
    </xf>
    <xf numFmtId="0" fontId="37" fillId="39" borderId="10" xfId="1" applyFont="1" applyFill="1" applyBorder="1" applyAlignment="1">
      <alignment horizontal="justify" vertical="top" wrapText="1"/>
    </xf>
    <xf numFmtId="164" fontId="37" fillId="39" borderId="10" xfId="1" applyNumberFormat="1" applyFont="1" applyFill="1" applyBorder="1" applyAlignment="1">
      <alignment horizontal="right"/>
    </xf>
    <xf numFmtId="0" fontId="37" fillId="40" borderId="10" xfId="0" applyFont="1" applyFill="1" applyBorder="1" applyAlignment="1">
      <alignment horizontal="center" vertical="top"/>
    </xf>
    <xf numFmtId="0" fontId="37" fillId="40" borderId="10" xfId="0" applyFont="1" applyFill="1" applyBorder="1" applyAlignment="1">
      <alignment horizontal="justify" vertical="top" wrapText="1"/>
    </xf>
    <xf numFmtId="164" fontId="37" fillId="40" borderId="10" xfId="0" applyNumberFormat="1" applyFont="1" applyFill="1" applyBorder="1" applyAlignment="1">
      <alignment horizontal="right"/>
    </xf>
    <xf numFmtId="0" fontId="40" fillId="41" borderId="10" xfId="0" applyFont="1" applyFill="1" applyBorder="1" applyAlignment="1">
      <alignment horizontal="justify" vertical="top" wrapText="1"/>
    </xf>
    <xf numFmtId="0" fontId="40" fillId="41" borderId="10" xfId="0" applyFont="1" applyFill="1" applyBorder="1" applyAlignment="1">
      <alignment horizontal="center" vertical="top"/>
    </xf>
    <xf numFmtId="49" fontId="26" fillId="38" borderId="18" xfId="157" applyNumberFormat="1" applyFont="1" applyFill="1" applyBorder="1" applyProtection="1">
      <alignment horizontal="center"/>
    </xf>
    <xf numFmtId="0" fontId="26" fillId="38" borderId="41" xfId="144" applyNumberFormat="1" applyFont="1" applyFill="1" applyBorder="1" applyAlignment="1" applyProtection="1">
      <alignment wrapText="1"/>
    </xf>
    <xf numFmtId="0" fontId="17" fillId="0" borderId="10" xfId="1" applyFont="1" applyFill="1" applyBorder="1" applyAlignment="1">
      <alignment horizontal="center" vertical="top"/>
    </xf>
    <xf numFmtId="3" fontId="17" fillId="41" borderId="10" xfId="1" applyNumberFormat="1" applyFont="1" applyFill="1" applyBorder="1" applyAlignment="1">
      <alignment horizontal="center" vertical="top"/>
    </xf>
    <xf numFmtId="0" fontId="17" fillId="0" borderId="10" xfId="1" applyFont="1" applyFill="1" applyBorder="1" applyAlignment="1">
      <alignment horizontal="justify" vertical="top" wrapText="1"/>
    </xf>
    <xf numFmtId="0" fontId="18" fillId="0" borderId="58" xfId="0" applyFont="1" applyFill="1" applyBorder="1"/>
    <xf numFmtId="49" fontId="26" fillId="0" borderId="59" xfId="157" applyNumberFormat="1" applyFont="1" applyBorder="1" applyProtection="1">
      <alignment horizontal="center"/>
    </xf>
    <xf numFmtId="0" fontId="17" fillId="4" borderId="10" xfId="0" applyNumberFormat="1" applyFont="1" applyFill="1" applyBorder="1" applyAlignment="1">
      <alignment horizontal="justify" vertical="top" wrapText="1"/>
    </xf>
    <xf numFmtId="165" fontId="36" fillId="0" borderId="0" xfId="0" applyNumberFormat="1" applyFont="1" applyFill="1" applyAlignment="1">
      <alignment horizontal="center" wrapText="1"/>
    </xf>
    <xf numFmtId="0" fontId="17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wrapText="1"/>
    </xf>
  </cellXfs>
  <cellStyles count="215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br" xfId="27"/>
    <cellStyle name="Calculation" xfId="28"/>
    <cellStyle name="Check Cell" xfId="29"/>
    <cellStyle name="col" xfId="30"/>
    <cellStyle name="Explanatory Text" xfId="31"/>
    <cellStyle name="Good" xfId="32"/>
    <cellStyle name="Heading 1" xfId="33"/>
    <cellStyle name="Heading 2" xfId="34"/>
    <cellStyle name="Heading 3" xfId="35"/>
    <cellStyle name="Heading 4" xfId="36"/>
    <cellStyle name="Input" xfId="37"/>
    <cellStyle name="Linked Cell" xfId="38"/>
    <cellStyle name="Neutr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21" xfId="134"/>
    <cellStyle name="xl22" xfId="135"/>
    <cellStyle name="xl23" xfId="136"/>
    <cellStyle name="xl24" xfId="137"/>
    <cellStyle name="xl25" xfId="138"/>
    <cellStyle name="xl26" xfId="139"/>
    <cellStyle name="xl27" xfId="140"/>
    <cellStyle name="xl28" xfId="141"/>
    <cellStyle name="xl29" xfId="142"/>
    <cellStyle name="xl30" xfId="143"/>
    <cellStyle name="xl31" xfId="144"/>
    <cellStyle name="xl31 2" xfId="145"/>
    <cellStyle name="xl32" xfId="146"/>
    <cellStyle name="xl33" xfId="147"/>
    <cellStyle name="xl34" xfId="148"/>
    <cellStyle name="xl35" xfId="149"/>
    <cellStyle name="xl36" xfId="150"/>
    <cellStyle name="xl37" xfId="151"/>
    <cellStyle name="xl38" xfId="152"/>
    <cellStyle name="xl39" xfId="153"/>
    <cellStyle name="xl40" xfId="154"/>
    <cellStyle name="xl41" xfId="155"/>
    <cellStyle name="xl42" xfId="156"/>
    <cellStyle name="xl43" xfId="157"/>
    <cellStyle name="xl44" xfId="158"/>
    <cellStyle name="xl45" xfId="159"/>
    <cellStyle name="xl46" xfId="160"/>
    <cellStyle name="xl47" xfId="161"/>
    <cellStyle name="xl48" xfId="162"/>
    <cellStyle name="xl49" xfId="163"/>
    <cellStyle name="xl50" xfId="164"/>
    <cellStyle name="xl51" xfId="165"/>
    <cellStyle name="xl52" xfId="166"/>
    <cellStyle name="xl53" xfId="167"/>
    <cellStyle name="xl54" xfId="168"/>
    <cellStyle name="xl55" xfId="169"/>
    <cellStyle name="xl56" xfId="170"/>
    <cellStyle name="xl57" xfId="171"/>
    <cellStyle name="xl58" xfId="172"/>
    <cellStyle name="xl59" xfId="173"/>
    <cellStyle name="xl60" xfId="174"/>
    <cellStyle name="xl61" xfId="175"/>
    <cellStyle name="xl62" xfId="176"/>
    <cellStyle name="xl63" xfId="177"/>
    <cellStyle name="xl64" xfId="178"/>
    <cellStyle name="xl65" xfId="179"/>
    <cellStyle name="xl66" xfId="180"/>
    <cellStyle name="xl67" xfId="181"/>
    <cellStyle name="xl68" xfId="182"/>
    <cellStyle name="xl69" xfId="183"/>
    <cellStyle name="xl70" xfId="184"/>
    <cellStyle name="xl71" xfId="185"/>
    <cellStyle name="xl72" xfId="186"/>
    <cellStyle name="xl73" xfId="187"/>
    <cellStyle name="xl74" xfId="188"/>
    <cellStyle name="xl75" xfId="189"/>
    <cellStyle name="xl76" xfId="190"/>
    <cellStyle name="xl77" xfId="191"/>
    <cellStyle name="xl78" xfId="192"/>
    <cellStyle name="xl79" xfId="193"/>
    <cellStyle name="xl80" xfId="194"/>
    <cellStyle name="xl81" xfId="195"/>
    <cellStyle name="xl82" xfId="196"/>
    <cellStyle name="xl83" xfId="197"/>
    <cellStyle name="xl84" xfId="198"/>
    <cellStyle name="xl85" xfId="199"/>
    <cellStyle name="xl86" xfId="200"/>
    <cellStyle name="xl87" xfId="201"/>
    <cellStyle name="xl88" xfId="202"/>
    <cellStyle name="xl89" xfId="203"/>
    <cellStyle name="xl90" xfId="204"/>
    <cellStyle name="xl91" xfId="205"/>
    <cellStyle name="xl92" xfId="206"/>
    <cellStyle name="xl93" xfId="207"/>
    <cellStyle name="xl94" xfId="208"/>
    <cellStyle name="xl95" xfId="209"/>
    <cellStyle name="xl96" xfId="210"/>
    <cellStyle name="xl97" xfId="211"/>
    <cellStyle name="xl98" xfId="212"/>
    <cellStyle name="xl99" xfId="213"/>
    <cellStyle name="Обычный" xfId="0" builtinId="0"/>
    <cellStyle name="Обычный 2" xfId="214"/>
    <cellStyle name="Стиль 1" xfId="1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0"/>
  <sheetViews>
    <sheetView tabSelected="1" view="pageBreakPreview" zoomScale="90" zoomScaleSheetLayoutView="90" workbookViewId="0">
      <pane xSplit="2" ySplit="10" topLeftCell="C44" activePane="bottomRight" state="frozen"/>
      <selection pane="topRight" activeCell="C1" sqref="C1"/>
      <selection pane="bottomLeft" activeCell="A11" sqref="A11"/>
      <selection pane="bottomRight" activeCell="C5" sqref="C5:E5"/>
    </sheetView>
  </sheetViews>
  <sheetFormatPr defaultColWidth="9.140625"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4" t="s">
        <v>47</v>
      </c>
      <c r="D1" s="74"/>
      <c r="E1" s="74"/>
    </row>
    <row r="2" spans="1:10" ht="15">
      <c r="A2" s="14"/>
      <c r="B2" s="1"/>
      <c r="C2" s="75" t="s">
        <v>88</v>
      </c>
      <c r="D2" s="75"/>
      <c r="E2" s="75"/>
    </row>
    <row r="3" spans="1:10" ht="27" customHeight="1">
      <c r="A3" s="14"/>
      <c r="B3" s="1"/>
      <c r="C3" s="75"/>
      <c r="D3" s="75"/>
      <c r="E3" s="75"/>
    </row>
    <row r="4" spans="1:10" ht="60.75" customHeight="1">
      <c r="A4" s="14"/>
      <c r="B4" s="1"/>
      <c r="C4" s="75"/>
      <c r="D4" s="75"/>
      <c r="E4" s="75"/>
    </row>
    <row r="5" spans="1:10" ht="32.25" customHeight="1">
      <c r="A5" s="14"/>
      <c r="B5" s="15"/>
      <c r="C5" s="74" t="s">
        <v>92</v>
      </c>
      <c r="D5" s="74"/>
      <c r="E5" s="74"/>
    </row>
    <row r="6" spans="1:10" ht="51" customHeight="1">
      <c r="A6" s="73" t="s">
        <v>89</v>
      </c>
      <c r="B6" s="73"/>
      <c r="C6" s="73"/>
      <c r="D6" s="73"/>
      <c r="E6" s="73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C11+C30+C26</f>
        <v>2116.6</v>
      </c>
      <c r="D10" s="62">
        <f>D11+D30+D26</f>
        <v>2093.1999999999998</v>
      </c>
      <c r="E10" s="62">
        <f t="shared" ref="E10:E12" si="0">IF(C10=0,"-",IF(C10&lt;0,"-",IF(D10&lt;0,"-",IF(D10/C10&gt;2,"в "&amp;ROUND(D10/C10,1)&amp;" раза",D10/C10*100))))</f>
        <v>98.89445336861003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C12+C17+C20</f>
        <v>902.2</v>
      </c>
      <c r="D11" s="62">
        <f>D12+D17+D20</f>
        <v>852.5</v>
      </c>
      <c r="E11" s="62">
        <f t="shared" si="0"/>
        <v>94.49124362669032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174.5</v>
      </c>
      <c r="D12" s="62">
        <f>D13</f>
        <v>194.6</v>
      </c>
      <c r="E12" s="62">
        <f t="shared" si="0"/>
        <v>111.5186246418338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174.5</v>
      </c>
      <c r="D13" s="34">
        <f>D14+D16+D15</f>
        <v>194.6</v>
      </c>
      <c r="E13" s="34">
        <f t="shared" ref="E13:E25" si="1">IF(C13=0,"-",IF(C13&lt;0,"-",IF(D13&lt;0,"-",IF(D13/C13&gt;2,"в "&amp;ROUND(D13/C13,1)&amp;" раза",D13/C13*100))))</f>
        <v>111.5186246418338</v>
      </c>
      <c r="F13" s="4"/>
      <c r="G13" s="4"/>
      <c r="H13" s="4"/>
      <c r="I13" s="4"/>
      <c r="J13" s="4"/>
    </row>
    <row r="14" spans="1:10" s="5" customFormat="1" ht="78">
      <c r="A14" s="40" t="s">
        <v>74</v>
      </c>
      <c r="B14" s="41" t="s">
        <v>34</v>
      </c>
      <c r="C14" s="42">
        <v>174.5</v>
      </c>
      <c r="D14" s="42">
        <v>192.6</v>
      </c>
      <c r="E14" s="42">
        <f t="shared" si="1"/>
        <v>110.3724928366762</v>
      </c>
      <c r="F14" s="4"/>
      <c r="G14" s="4"/>
      <c r="H14" s="4"/>
      <c r="I14" s="4"/>
      <c r="J14" s="4"/>
    </row>
    <row r="15" spans="1:10" s="5" customFormat="1" ht="132.75" customHeight="1">
      <c r="A15" s="40" t="s">
        <v>90</v>
      </c>
      <c r="B15" s="72" t="s">
        <v>91</v>
      </c>
      <c r="C15" s="42"/>
      <c r="D15" s="42">
        <v>0.1</v>
      </c>
      <c r="E15" s="42"/>
      <c r="F15" s="4"/>
      <c r="G15" s="4"/>
      <c r="H15" s="4"/>
      <c r="I15" s="4"/>
      <c r="J15" s="4"/>
    </row>
    <row r="16" spans="1:10" s="5" customFormat="1" ht="45">
      <c r="A16" s="23" t="s">
        <v>75</v>
      </c>
      <c r="B16" s="24" t="s">
        <v>17</v>
      </c>
      <c r="C16" s="25"/>
      <c r="D16" s="25">
        <v>1.9</v>
      </c>
      <c r="E16" s="25" t="str">
        <f t="shared" si="1"/>
        <v>-</v>
      </c>
      <c r="F16" s="4"/>
      <c r="G16" s="4"/>
      <c r="H16" s="4"/>
      <c r="I16" s="4"/>
      <c r="J16" s="4"/>
    </row>
    <row r="17" spans="1:10" s="5" customFormat="1" ht="14.25">
      <c r="A17" s="35" t="s">
        <v>18</v>
      </c>
      <c r="B17" s="36" t="s">
        <v>19</v>
      </c>
      <c r="C17" s="37">
        <f>C18</f>
        <v>145</v>
      </c>
      <c r="D17" s="37">
        <f>D19</f>
        <v>38.700000000000003</v>
      </c>
      <c r="E17" s="37">
        <f t="shared" si="1"/>
        <v>26.689655172413794</v>
      </c>
      <c r="F17" s="4"/>
      <c r="G17" s="4"/>
      <c r="H17" s="4"/>
      <c r="I17" s="4"/>
      <c r="J17" s="4"/>
    </row>
    <row r="18" spans="1:10" s="5" customFormat="1" ht="15">
      <c r="A18" s="43" t="s">
        <v>20</v>
      </c>
      <c r="B18" s="44" t="s">
        <v>21</v>
      </c>
      <c r="C18" s="34">
        <f>C19</f>
        <v>145</v>
      </c>
      <c r="D18" s="34">
        <f>D19</f>
        <v>38.700000000000003</v>
      </c>
      <c r="E18" s="34">
        <f t="shared" si="1"/>
        <v>26.689655172413794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145</v>
      </c>
      <c r="D19" s="25">
        <v>38.700000000000003</v>
      </c>
      <c r="E19" s="25">
        <f t="shared" si="1"/>
        <v>26.689655172413794</v>
      </c>
      <c r="F19" s="4"/>
      <c r="G19" s="4"/>
      <c r="H19" s="4"/>
      <c r="I19" s="4"/>
      <c r="J19" s="4"/>
    </row>
    <row r="20" spans="1:10" s="5" customFormat="1" ht="14.25">
      <c r="A20" s="35" t="s">
        <v>48</v>
      </c>
      <c r="B20" s="36" t="s">
        <v>49</v>
      </c>
      <c r="C20" s="37">
        <f>C21+C23</f>
        <v>582.70000000000005</v>
      </c>
      <c r="D20" s="37">
        <f>D21+D23</f>
        <v>619.19999999999993</v>
      </c>
      <c r="E20" s="37">
        <f t="shared" si="1"/>
        <v>106.26394371031405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119.7</v>
      </c>
      <c r="D21" s="34">
        <f>D22</f>
        <v>146.4</v>
      </c>
      <c r="E21" s="34">
        <f t="shared" si="1"/>
        <v>122.30576441102757</v>
      </c>
      <c r="F21" s="4"/>
      <c r="G21" s="4"/>
      <c r="H21" s="4"/>
      <c r="I21" s="4"/>
      <c r="J21" s="4"/>
    </row>
    <row r="22" spans="1:10" s="5" customFormat="1" ht="77.25" customHeight="1">
      <c r="A22" s="26" t="s">
        <v>76</v>
      </c>
      <c r="B22" s="27" t="s">
        <v>52</v>
      </c>
      <c r="C22" s="25">
        <v>119.7</v>
      </c>
      <c r="D22" s="25">
        <v>146.4</v>
      </c>
      <c r="E22" s="25">
        <f t="shared" si="1"/>
        <v>122.30576441102757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463</v>
      </c>
      <c r="D23" s="34">
        <f>D24+D25</f>
        <v>472.79999999999995</v>
      </c>
      <c r="E23" s="34">
        <f t="shared" si="1"/>
        <v>102.11663066954641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300</v>
      </c>
      <c r="D24" s="25">
        <v>324.7</v>
      </c>
      <c r="E24" s="28">
        <f t="shared" si="1"/>
        <v>108.23333333333333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163</v>
      </c>
      <c r="D25" s="25">
        <v>148.1</v>
      </c>
      <c r="E25" s="25">
        <f t="shared" si="1"/>
        <v>90.858895705521476</v>
      </c>
      <c r="F25" s="4"/>
      <c r="G25" s="4"/>
      <c r="H25" s="4"/>
      <c r="I25" s="4"/>
      <c r="J25" s="4"/>
    </row>
    <row r="26" spans="1:10" s="5" customFormat="1" ht="42.75">
      <c r="A26" s="35" t="s">
        <v>22</v>
      </c>
      <c r="B26" s="36" t="s">
        <v>23</v>
      </c>
      <c r="C26" s="37">
        <f t="shared" ref="C26:D28" si="2">C27</f>
        <v>30.6</v>
      </c>
      <c r="D26" s="37">
        <f t="shared" si="2"/>
        <v>56.9</v>
      </c>
      <c r="E26" s="37">
        <f t="shared" ref="E26:E29" si="3">IF(C26=0,"-",IF(C26&lt;0,"-",IF(D26&lt;0,"-",IF(D26/C26&gt;2,"в "&amp;ROUND(D26/C26,1)&amp;" раза",D26/C26*100))))</f>
        <v>185.94771241830063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 t="shared" si="2"/>
        <v>30.6</v>
      </c>
      <c r="D27" s="34">
        <f t="shared" si="2"/>
        <v>56.9</v>
      </c>
      <c r="E27" s="34">
        <f t="shared" si="3"/>
        <v>185.94771241830063</v>
      </c>
      <c r="F27" s="4"/>
      <c r="G27" s="4"/>
      <c r="H27" s="4"/>
      <c r="I27" s="4"/>
      <c r="J27" s="4"/>
    </row>
    <row r="28" spans="1:10" s="5" customFormat="1" ht="87.75" customHeight="1">
      <c r="A28" s="38" t="s">
        <v>26</v>
      </c>
      <c r="B28" s="39" t="s">
        <v>27</v>
      </c>
      <c r="C28" s="32">
        <f t="shared" si="2"/>
        <v>30.6</v>
      </c>
      <c r="D28" s="32">
        <f t="shared" si="2"/>
        <v>56.9</v>
      </c>
      <c r="E28" s="32">
        <f t="shared" si="3"/>
        <v>185.94771241830063</v>
      </c>
      <c r="F28" s="4"/>
      <c r="G28" s="4"/>
      <c r="H28" s="4"/>
      <c r="I28" s="4"/>
      <c r="J28" s="4"/>
    </row>
    <row r="29" spans="1:10" s="5" customFormat="1" ht="78.75" customHeight="1">
      <c r="A29" s="23" t="s">
        <v>59</v>
      </c>
      <c r="B29" s="24" t="s">
        <v>60</v>
      </c>
      <c r="C29" s="25">
        <v>30.6</v>
      </c>
      <c r="D29" s="25">
        <v>56.9</v>
      </c>
      <c r="E29" s="25">
        <f t="shared" si="3"/>
        <v>185.94771241830063</v>
      </c>
      <c r="F29" s="4"/>
      <c r="G29" s="4"/>
      <c r="H29" s="4"/>
      <c r="I29" s="4"/>
      <c r="J29" s="4"/>
    </row>
    <row r="30" spans="1:10" s="7" customFormat="1" ht="14.25">
      <c r="A30" s="57" t="s">
        <v>28</v>
      </c>
      <c r="B30" s="58" t="s">
        <v>29</v>
      </c>
      <c r="C30" s="59">
        <f>C31</f>
        <v>1183.8</v>
      </c>
      <c r="D30" s="59">
        <f>D31</f>
        <v>1183.8</v>
      </c>
      <c r="E30" s="59">
        <f t="shared" ref="E30:E37" si="4">IF(C30=0,"-",IF(C30&lt;0,"-",IF(D30&lt;0,"-",IF(D30/C30&gt;2,"в "&amp;ROUND(D30/C30,1)&amp;" раза",D30/C30*100))))</f>
        <v>100</v>
      </c>
      <c r="F30" s="6"/>
      <c r="G30" s="6"/>
      <c r="H30" s="6"/>
      <c r="I30" s="6"/>
      <c r="J30" s="6"/>
    </row>
    <row r="31" spans="1:10" s="7" customFormat="1" ht="30">
      <c r="A31" s="53" t="s">
        <v>30</v>
      </c>
      <c r="B31" s="54" t="s">
        <v>31</v>
      </c>
      <c r="C31" s="55">
        <f>C32+C37+C40+C45</f>
        <v>1183.8</v>
      </c>
      <c r="D31" s="55">
        <f>D32+D37+D40+D45</f>
        <v>1183.8</v>
      </c>
      <c r="E31" s="55">
        <f t="shared" si="4"/>
        <v>100</v>
      </c>
      <c r="F31" s="6"/>
      <c r="G31" s="6"/>
      <c r="H31" s="6"/>
      <c r="I31" s="6"/>
      <c r="J31" s="6"/>
    </row>
    <row r="32" spans="1:10" s="7" customFormat="1" ht="28.5">
      <c r="A32" s="50" t="s">
        <v>32</v>
      </c>
      <c r="B32" s="51" t="s">
        <v>33</v>
      </c>
      <c r="C32" s="52">
        <f>C35+C33</f>
        <v>205.6</v>
      </c>
      <c r="D32" s="52">
        <f>D35+D33</f>
        <v>205.6</v>
      </c>
      <c r="E32" s="52">
        <f t="shared" si="4"/>
        <v>100</v>
      </c>
      <c r="F32" s="6"/>
      <c r="G32" s="6"/>
      <c r="H32" s="6"/>
      <c r="I32" s="6"/>
      <c r="J32" s="6"/>
    </row>
    <row r="33" spans="1:10" s="7" customFormat="1" ht="28.5">
      <c r="A33" s="68" t="s">
        <v>78</v>
      </c>
      <c r="B33" s="51" t="s">
        <v>79</v>
      </c>
      <c r="C33" s="52">
        <f>C34</f>
        <v>0</v>
      </c>
      <c r="D33" s="52">
        <f>D34</f>
        <v>0</v>
      </c>
      <c r="E33" s="52">
        <f>E34</f>
        <v>0</v>
      </c>
      <c r="F33" s="6"/>
      <c r="G33" s="6"/>
      <c r="H33" s="6"/>
      <c r="I33" s="6"/>
      <c r="J33" s="6"/>
    </row>
    <row r="34" spans="1:10" s="7" customFormat="1" ht="45">
      <c r="A34" s="67" t="s">
        <v>77</v>
      </c>
      <c r="B34" s="69" t="s">
        <v>80</v>
      </c>
      <c r="C34" s="29"/>
      <c r="D34" s="29"/>
      <c r="E34" s="29"/>
      <c r="F34" s="6"/>
      <c r="G34" s="6"/>
      <c r="H34" s="6"/>
      <c r="I34" s="6"/>
      <c r="J34" s="6"/>
    </row>
    <row r="35" spans="1:10" s="9" customFormat="1" ht="30">
      <c r="A35" s="65" t="s">
        <v>41</v>
      </c>
      <c r="B35" s="66" t="s">
        <v>35</v>
      </c>
      <c r="C35" s="49">
        <f>C36</f>
        <v>205.6</v>
      </c>
      <c r="D35" s="49">
        <f>D36</f>
        <v>205.6</v>
      </c>
      <c r="E35" s="49">
        <f t="shared" si="4"/>
        <v>100</v>
      </c>
      <c r="F35" s="8"/>
      <c r="G35" s="8"/>
      <c r="H35" s="8"/>
      <c r="I35" s="8"/>
      <c r="J35" s="8"/>
    </row>
    <row r="36" spans="1:10" ht="30">
      <c r="A36" s="30" t="s">
        <v>63</v>
      </c>
      <c r="B36" s="47" t="s">
        <v>64</v>
      </c>
      <c r="C36" s="29">
        <v>205.6</v>
      </c>
      <c r="D36" s="29">
        <v>205.6</v>
      </c>
      <c r="E36" s="29">
        <f t="shared" si="4"/>
        <v>100</v>
      </c>
    </row>
    <row r="37" spans="1:10" ht="30">
      <c r="A37" s="33" t="s">
        <v>42</v>
      </c>
      <c r="B37" s="56" t="s">
        <v>36</v>
      </c>
      <c r="C37" s="52">
        <f>C38</f>
        <v>561</v>
      </c>
      <c r="D37" s="52">
        <f>D38</f>
        <v>561</v>
      </c>
      <c r="E37" s="52">
        <f t="shared" si="4"/>
        <v>100</v>
      </c>
    </row>
    <row r="38" spans="1:10" ht="15">
      <c r="A38" s="31" t="s">
        <v>43</v>
      </c>
      <c r="B38" s="48" t="s">
        <v>37</v>
      </c>
      <c r="C38" s="49">
        <f>C39</f>
        <v>561</v>
      </c>
      <c r="D38" s="49">
        <f>D39</f>
        <v>561</v>
      </c>
      <c r="E38" s="49">
        <f t="shared" ref="E38" si="5">IF(C38=0,"-",IF(C38&lt;0,"-",IF(D38&lt;0,"-",IF(D38/C38&gt;2,"в "&amp;ROUND(D38/C38,1)&amp;" раза",D38/C38*100))))</f>
        <v>100</v>
      </c>
    </row>
    <row r="39" spans="1:10" ht="15">
      <c r="A39" s="30" t="s">
        <v>65</v>
      </c>
      <c r="B39" s="47" t="s">
        <v>85</v>
      </c>
      <c r="C39" s="29">
        <v>561</v>
      </c>
      <c r="D39" s="29">
        <v>561</v>
      </c>
      <c r="E39" s="25">
        <f t="shared" ref="E39:E41" si="6">IF(C39=0,"-",IF(C39&lt;0,"-",IF(D39&lt;0,"-",IF(D39/C39&gt;2,"в "&amp;ROUND(D39/C39,1)&amp;" раза",D39/C39*100))))</f>
        <v>100</v>
      </c>
    </row>
    <row r="40" spans="1:10" ht="30">
      <c r="A40" s="33" t="s">
        <v>44</v>
      </c>
      <c r="B40" s="56" t="s">
        <v>38</v>
      </c>
      <c r="C40" s="52">
        <f>C41+C43</f>
        <v>95.5</v>
      </c>
      <c r="D40" s="52">
        <f>D41+D43</f>
        <v>95.5</v>
      </c>
      <c r="E40" s="34">
        <f t="shared" si="6"/>
        <v>100</v>
      </c>
    </row>
    <row r="41" spans="1:10" ht="27.75" customHeight="1">
      <c r="A41" s="31" t="s">
        <v>45</v>
      </c>
      <c r="B41" s="48" t="s">
        <v>39</v>
      </c>
      <c r="C41" s="49">
        <f>C42</f>
        <v>0.2</v>
      </c>
      <c r="D41" s="49">
        <f>D42</f>
        <v>0.2</v>
      </c>
      <c r="E41" s="49">
        <f t="shared" si="6"/>
        <v>100</v>
      </c>
    </row>
    <row r="42" spans="1:10" ht="29.25" customHeight="1">
      <c r="A42" s="30" t="s">
        <v>66</v>
      </c>
      <c r="B42" s="47" t="s">
        <v>69</v>
      </c>
      <c r="C42" s="29">
        <v>0.2</v>
      </c>
      <c r="D42" s="29">
        <v>0.2</v>
      </c>
      <c r="E42" s="25">
        <f t="shared" ref="E42:E43" si="7">IF(C42=0,"-",IF(C42&lt;0,"-",IF(D42&lt;0,"-",IF(D42/C42&gt;2,"в "&amp;ROUND(D42/C42,1)&amp;" раза",D42/C42*100))))</f>
        <v>100</v>
      </c>
    </row>
    <row r="43" spans="1:10" ht="58.5" customHeight="1">
      <c r="A43" s="31" t="s">
        <v>68</v>
      </c>
      <c r="B43" s="48" t="s">
        <v>86</v>
      </c>
      <c r="C43" s="49">
        <f>C44</f>
        <v>95.3</v>
      </c>
      <c r="D43" s="49">
        <f>D44</f>
        <v>95.3</v>
      </c>
      <c r="E43" s="49">
        <f t="shared" si="7"/>
        <v>100</v>
      </c>
    </row>
    <row r="44" spans="1:10" s="11" customFormat="1" ht="60">
      <c r="A44" s="30" t="s">
        <v>67</v>
      </c>
      <c r="B44" s="47" t="s">
        <v>87</v>
      </c>
      <c r="C44" s="29">
        <v>95.3</v>
      </c>
      <c r="D44" s="29">
        <v>95.3</v>
      </c>
      <c r="E44" s="25">
        <f t="shared" ref="E44" si="8">IF(C44=0,"-",IF(C44&lt;0,"-",IF(D44&lt;0,"-",IF(D44/C44&gt;2,"в "&amp;ROUND(D44/C44,1)&amp;" раза",D44/C44*100))))</f>
        <v>100</v>
      </c>
      <c r="F44" s="10"/>
      <c r="G44" s="10"/>
      <c r="H44" s="10"/>
      <c r="I44" s="10"/>
      <c r="J44" s="10"/>
    </row>
    <row r="45" spans="1:10" ht="15">
      <c r="A45" s="33" t="s">
        <v>46</v>
      </c>
      <c r="B45" s="56" t="s">
        <v>40</v>
      </c>
      <c r="C45" s="52">
        <f>C46+C48</f>
        <v>321.7</v>
      </c>
      <c r="D45" s="52">
        <f>D46+D48</f>
        <v>321.7</v>
      </c>
      <c r="E45" s="34">
        <f>E46</f>
        <v>100</v>
      </c>
    </row>
    <row r="46" spans="1:10" ht="60">
      <c r="A46" s="31" t="s">
        <v>72</v>
      </c>
      <c r="B46" s="48" t="s">
        <v>73</v>
      </c>
      <c r="C46" s="49">
        <f>C47</f>
        <v>289.8</v>
      </c>
      <c r="D46" s="49">
        <f>D47</f>
        <v>289.8</v>
      </c>
      <c r="E46" s="49">
        <v>100</v>
      </c>
    </row>
    <row r="47" spans="1:10" ht="75">
      <c r="A47" s="30" t="s">
        <v>70</v>
      </c>
      <c r="B47" s="47" t="s">
        <v>71</v>
      </c>
      <c r="C47" s="29">
        <v>289.8</v>
      </c>
      <c r="D47" s="29">
        <v>289.8</v>
      </c>
      <c r="E47" s="25">
        <v>100</v>
      </c>
    </row>
    <row r="48" spans="1:10" ht="30">
      <c r="A48" s="31" t="s">
        <v>81</v>
      </c>
      <c r="B48" s="48" t="s">
        <v>83</v>
      </c>
      <c r="C48" s="49">
        <f>C49</f>
        <v>31.9</v>
      </c>
      <c r="D48" s="49">
        <f>D49</f>
        <v>31.9</v>
      </c>
      <c r="E48" s="49">
        <f>E49</f>
        <v>100</v>
      </c>
    </row>
    <row r="49" spans="1:5" ht="37.5" customHeight="1">
      <c r="A49" s="71" t="s">
        <v>82</v>
      </c>
      <c r="B49" s="47" t="s">
        <v>84</v>
      </c>
      <c r="C49" s="29">
        <v>31.9</v>
      </c>
      <c r="D49" s="29">
        <v>31.9</v>
      </c>
      <c r="E49" s="25">
        <v>100</v>
      </c>
    </row>
    <row r="50" spans="1:5">
      <c r="B50" s="70"/>
    </row>
  </sheetData>
  <autoFilter ref="A9:J49"/>
  <mergeCells count="4">
    <mergeCell ref="A6:E6"/>
    <mergeCell ref="C1:E1"/>
    <mergeCell ref="C2:E4"/>
    <mergeCell ref="C5:E5"/>
  </mergeCells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2021-04-14T12:35:51Z</cp:lastPrinted>
  <dcterms:created xsi:type="dcterms:W3CDTF">2021-04-13T11:54:42Z</dcterms:created>
  <dcterms:modified xsi:type="dcterms:W3CDTF">2023-05-04T08:43:27Z</dcterms:modified>
</cp:coreProperties>
</file>