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2" sheetId="1" r:id="rId1"/>
  </sheets>
  <definedNames>
    <definedName name="_xlnm._FilterDatabase" localSheetId="0" hidden="1">'Приложение 2'!$A$14:$O$103</definedName>
    <definedName name="_xlnm.Print_Titles" localSheetId="0">'Приложение 2'!$14:$14</definedName>
    <definedName name="_xlnm.Print_Area" localSheetId="0">'Приложение 2'!$A$1:$K$106</definedName>
    <definedName name="Приложение_3" localSheetId="0">'Приложение 2'!$A$15:$I$103</definedName>
  </definedNames>
  <calcPr calcId="124519"/>
</workbook>
</file>

<file path=xl/calcChain.xml><?xml version="1.0" encoding="utf-8"?>
<calcChain xmlns="http://schemas.openxmlformats.org/spreadsheetml/2006/main">
  <c r="A51" i="1"/>
  <c r="A57" s="1"/>
  <c r="A74" s="1"/>
  <c r="A100" s="1"/>
  <c r="A50"/>
  <c r="A56" s="1"/>
  <c r="A73" s="1"/>
  <c r="A99" s="1"/>
  <c r="A25" l="1"/>
  <c r="A43" l="1"/>
  <c r="A42"/>
  <c r="K42"/>
  <c r="A93"/>
  <c r="A96" s="1"/>
  <c r="A59"/>
  <c r="A60"/>
  <c r="K59"/>
  <c r="K58" s="1"/>
  <c r="K57" s="1"/>
  <c r="K56" s="1"/>
  <c r="K55" s="1"/>
  <c r="J59"/>
  <c r="J58" s="1"/>
  <c r="J57" s="1"/>
  <c r="J56" s="1"/>
  <c r="J55" s="1"/>
  <c r="I59"/>
  <c r="I58" s="1"/>
  <c r="I57" s="1"/>
  <c r="I56" s="1"/>
  <c r="I55" s="1"/>
  <c r="J36"/>
  <c r="I36"/>
  <c r="K76"/>
  <c r="K75" s="1"/>
  <c r="K74" s="1"/>
  <c r="K73" s="1"/>
  <c r="K72" s="1"/>
  <c r="K71" s="1"/>
  <c r="K102"/>
  <c r="K101" s="1"/>
  <c r="K100" s="1"/>
  <c r="K99" s="1"/>
  <c r="K98" s="1"/>
  <c r="K97" s="1"/>
  <c r="J76"/>
  <c r="J75" s="1"/>
  <c r="J74" s="1"/>
  <c r="J73" s="1"/>
  <c r="J72" s="1"/>
  <c r="J71" s="1"/>
  <c r="J102"/>
  <c r="J101" s="1"/>
  <c r="J100" s="1"/>
  <c r="J99" s="1"/>
  <c r="J98" s="1"/>
  <c r="J97" s="1"/>
  <c r="J95"/>
  <c r="I102"/>
  <c r="I101" s="1"/>
  <c r="I100" s="1"/>
  <c r="I99" s="1"/>
  <c r="I98" s="1"/>
  <c r="I97" s="1"/>
  <c r="I95"/>
  <c r="I76"/>
  <c r="I75" s="1"/>
  <c r="I74" s="1"/>
  <c r="I73" s="1"/>
  <c r="I72" s="1"/>
  <c r="I71" s="1"/>
  <c r="A70"/>
  <c r="A77" s="1"/>
  <c r="A69"/>
  <c r="A76" s="1"/>
  <c r="B17"/>
  <c r="B18" s="1"/>
  <c r="A28"/>
  <c r="K22" l="1"/>
  <c r="K21" s="1"/>
  <c r="K19" s="1"/>
  <c r="K18" s="1"/>
  <c r="K25"/>
  <c r="K24" s="1"/>
  <c r="K28"/>
  <c r="K27" s="1"/>
  <c r="K31"/>
  <c r="K30" s="1"/>
  <c r="K34"/>
  <c r="K49"/>
  <c r="K67"/>
  <c r="K84"/>
  <c r="K83" s="1"/>
  <c r="K82" s="1"/>
  <c r="K92"/>
  <c r="K91" s="1"/>
  <c r="K95"/>
  <c r="K94" s="1"/>
  <c r="J67"/>
  <c r="J66" s="1"/>
  <c r="J53"/>
  <c r="J25"/>
  <c r="J24" s="1"/>
  <c r="A68"/>
  <c r="A67"/>
  <c r="I67"/>
  <c r="I53"/>
  <c r="I25"/>
  <c r="I24" s="1"/>
  <c r="A26"/>
  <c r="A24"/>
  <c r="K88" l="1"/>
  <c r="K87" s="1"/>
  <c r="K86" s="1"/>
  <c r="K89"/>
  <c r="K81"/>
  <c r="K80" s="1"/>
  <c r="K79" s="1"/>
  <c r="B19" l="1"/>
  <c r="B20" s="1"/>
  <c r="J94"/>
  <c r="J92"/>
  <c r="J91" s="1"/>
  <c r="J84"/>
  <c r="J83" s="1"/>
  <c r="J65"/>
  <c r="J64" s="1"/>
  <c r="J63" s="1"/>
  <c r="J62" s="1"/>
  <c r="J61" s="1"/>
  <c r="J52"/>
  <c r="J47"/>
  <c r="J46" s="1"/>
  <c r="J40"/>
  <c r="J34"/>
  <c r="J31"/>
  <c r="J30" s="1"/>
  <c r="I92"/>
  <c r="I91" s="1"/>
  <c r="I84"/>
  <c r="I83" s="1"/>
  <c r="J90" l="1"/>
  <c r="B21"/>
  <c r="B22" s="1"/>
  <c r="B23" s="1"/>
  <c r="J39"/>
  <c r="J29" s="1"/>
  <c r="I94"/>
  <c r="I90" s="1"/>
  <c r="J33"/>
  <c r="J45"/>
  <c r="J44" s="1"/>
  <c r="J51"/>
  <c r="J50" s="1"/>
  <c r="J49" s="1"/>
  <c r="J82"/>
  <c r="J81" s="1"/>
  <c r="J80" s="1"/>
  <c r="J79" s="1"/>
  <c r="J78" s="1"/>
  <c r="I82"/>
  <c r="I81" s="1"/>
  <c r="I80" s="1"/>
  <c r="I79" s="1"/>
  <c r="I78" s="1"/>
  <c r="A84"/>
  <c r="A92" s="1"/>
  <c r="I69"/>
  <c r="I66" s="1"/>
  <c r="I52"/>
  <c r="I47"/>
  <c r="I46" s="1"/>
  <c r="I40"/>
  <c r="I34"/>
  <c r="I31"/>
  <c r="I30" s="1"/>
  <c r="J22"/>
  <c r="J21" s="1"/>
  <c r="J20" s="1"/>
  <c r="I22"/>
  <c r="I21" s="1"/>
  <c r="I20" s="1"/>
  <c r="B24" l="1"/>
  <c r="B25" s="1"/>
  <c r="B26" s="1"/>
  <c r="B27" s="1"/>
  <c r="B28" s="1"/>
  <c r="B29" s="1"/>
  <c r="B30" s="1"/>
  <c r="B31" s="1"/>
  <c r="B32" s="1"/>
  <c r="B33" s="1"/>
  <c r="B34" s="1"/>
  <c r="B35" s="1"/>
  <c r="B36" s="1"/>
  <c r="B38" s="1"/>
  <c r="B39" s="1"/>
  <c r="J28"/>
  <c r="J27" s="1"/>
  <c r="I39"/>
  <c r="J88"/>
  <c r="J87" s="1"/>
  <c r="J86" s="1"/>
  <c r="J89"/>
  <c r="J19"/>
  <c r="J18" s="1"/>
  <c r="I19"/>
  <c r="I18" s="1"/>
  <c r="I45"/>
  <c r="I44" s="1"/>
  <c r="I51"/>
  <c r="I50" s="1"/>
  <c r="I49" s="1"/>
  <c r="I33"/>
  <c r="I65"/>
  <c r="I64"/>
  <c r="I63" s="1"/>
  <c r="I29" l="1"/>
  <c r="I28" s="1"/>
  <c r="I27" s="1"/>
  <c r="I17" s="1"/>
  <c r="I89"/>
  <c r="I88"/>
  <c r="I87" s="1"/>
  <c r="I86" s="1"/>
  <c r="J17"/>
  <c r="J16" s="1"/>
  <c r="A95"/>
  <c r="B40"/>
  <c r="B41" s="1"/>
  <c r="I61"/>
  <c r="I62"/>
  <c r="I16" l="1"/>
  <c r="I15" s="1"/>
  <c r="J15"/>
  <c r="B44"/>
  <c r="B45" s="1"/>
  <c r="B46" l="1"/>
  <c r="B47" s="1"/>
  <c r="B48" s="1"/>
  <c r="B49" l="1"/>
  <c r="B50" s="1"/>
  <c r="B51" s="1"/>
  <c r="B52" l="1"/>
  <c r="B53" s="1"/>
  <c r="B54" s="1"/>
  <c r="B61" s="1"/>
  <c r="B62" l="1"/>
  <c r="B63" s="1"/>
  <c r="B64" s="1"/>
  <c r="B65" s="1"/>
  <c r="B66" s="1"/>
  <c r="B67" l="1"/>
  <c r="B69"/>
  <c r="B70" s="1"/>
  <c r="B71" l="1"/>
  <c r="B78"/>
  <c r="B79"/>
  <c r="B80" s="1"/>
  <c r="B81" s="1"/>
  <c r="B82" s="1"/>
  <c r="B83" l="1"/>
  <c r="B84" s="1"/>
  <c r="B85" s="1"/>
  <c r="B86" s="1"/>
  <c r="B87" l="1"/>
  <c r="B88" s="1"/>
  <c r="B90" s="1"/>
  <c r="B92" l="1"/>
  <c r="B93" s="1"/>
  <c r="B94" s="1"/>
  <c r="B95" s="1"/>
  <c r="B91"/>
  <c r="B103" l="1"/>
  <c r="B96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1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<sst xmlns="http://schemas.openxmlformats.org/spreadsheetml/2006/main" count="356" uniqueCount="118">
  <si>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</si>
  <si>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</si>
  <si>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</si>
  <si>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</si>
  <si>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</si>
  <si>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</si>
  <si>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</si>
  <si>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</si>
  <si>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</si>
  <si>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</si>
  <si>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</si>
  <si>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</si>
  <si>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</si>
  <si>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</si>
  <si>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</si>
  <si>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</si>
  <si>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</si>
  <si>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</si>
  <si>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</si>
  <si>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</si>
  <si>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</si>
  <si>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</si>
  <si>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</si>
  <si>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</si>
  <si>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</si>
  <si>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</si>
  <si>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</si>
  <si>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</si>
  <si>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</si>
  <si>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</si>
  <si>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</si>
  <si>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</si>
  <si>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</si>
  <si>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</si>
  <si>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</si>
  <si>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</si>
  <si>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</si>
  <si>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</si>
  <si>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</si>
  <si>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</si>
  <si>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</si>
  <si>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</si>
  <si>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</si>
  <si>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</si>
  <si>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</si>
  <si>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</si>
  <si>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</si>
  <si>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</si>
  <si>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</si>
  <si>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</si>
  <si>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</si>
  <si>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</si>
  <si>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</si>
  <si>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</si>
  <si>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</si>
  <si>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</si>
  <si>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</si>
  <si>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</si>
  <si>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</si>
  <si>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</si>
  <si>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</si>
  <si>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</si>
  <si>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</si>
  <si>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</si>
  <si>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</si>
  <si>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</si>
  <si>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Обеспечение проведения выборов и референдумов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</si>
  <si>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</si>
  <si>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</si>
  <si>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</si>
  <si>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</si>
  <si>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</si>
  <si>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</si>
  <si>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</si>
  <si>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</si>
  <si>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>АдминистрацияАнненковского сельского поселения Ромодановского муниципального района</t>
  </si>
  <si>
    <t>Национальная безопасность и правоохранительная деятельность</t>
  </si>
  <si>
    <t>10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</si>
  <si>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</si>
  <si>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</si>
  <si>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10 1 01</t>
  </si>
  <si>
    <t>10 1 01 43010</t>
  </si>
  <si>
    <t>10 1 01 43040</t>
  </si>
  <si>
    <t>Социальная политика</t>
  </si>
  <si>
    <t>Пенсионное обеспечение</t>
  </si>
  <si>
    <t>89 1 00 03010</t>
  </si>
  <si>
    <t>Доплата к пенсиям муниципальных служащих Республики Мордовия</t>
  </si>
  <si>
    <t>300</t>
  </si>
  <si>
    <t>Социальное обеспечение и иные выплаты населению</t>
  </si>
  <si>
    <t>310</t>
  </si>
  <si>
    <t>Публичные нормативные социальные выплаты гражданам</t>
  </si>
  <si>
    <t>10 1 01 44102</t>
  </si>
  <si>
    <t>Проведение выборов депутатов Анненковского сельского поселения  Ромодановского муниципального района Республики Мордовии</t>
  </si>
  <si>
    <t>Специальные расходы</t>
  </si>
  <si>
    <t>Муниципальная программа «Комплексное развитие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 года»"</t>
  </si>
  <si>
    <t>Подпрограмма «Комплексное развитие транспортной инфраструктурыАнненковского сельского поселения Ромодановского муниципального района Республики Мордовия на 2018- 2028 годаи с перспективой до 2030  года»"</t>
  </si>
  <si>
    <t>Муниципальная программа "Комплексного развития  систем коммунальной инфраструктуры Анненковского сельского поселения Ромодановского муниципального района Республики Мордовия на 2018-2028 гги с перспективой до 2030  года»"</t>
  </si>
  <si>
    <t>Подпрограмма "Комплекного развития  систем коммунальной инфраструктуры Анненковского сельского поселения Ромодановского муниципального района Республики Мордовия на 2018-2028гги с перспективой до 2030  года»"</t>
  </si>
  <si>
    <t xml:space="preserve">Прочие мероприятия по благоустройству 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</si>
  <si>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</si>
  <si>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"Содействие развитию сети автомобильных дорог общего пользования местного значения"</t>
  </si>
  <si>
    <t>Основные мероприятия «Благоустройство территории  в границах населенных пунктов поселения»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</si>
  <si>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 Анненковского сельского поселения  Ромодановского муниципального района Республики Мордовия за 2022 год"</t>
  </si>
  <si>
    <t xml:space="preserve">РАСХОДЫ АННЕНКОВСКОГО СЕЛЬСКОГО ПОСЕЛЕНИЯ РОМОДАНОВСКОГО МУНИЦИПАЛЬНОГО РАЙОНА                                                                                        РСПУБЛИКИ МОРДОВИЯ   ЗА 2022ГОД  ПО ВЕДОМСТВЕННОЙ СТРУКТУРЕ  РАСХОДОВ </t>
  </si>
  <si>
    <t>830</t>
  </si>
  <si>
    <t>13</t>
  </si>
  <si>
    <t>89 1 00 41210</t>
  </si>
  <si>
    <t>Другие общегосударственные вопросы</t>
  </si>
  <si>
    <t>Мероприятия,связанные с муниципальным управлением</t>
  </si>
  <si>
    <t>Обеспечение деятельности    Администрации Анненковского сельского поселения Ромодановского муниципального района Республики Мордовия</t>
  </si>
  <si>
    <t>Расходы в рамках обеспечения деятельности   Администрации Анненковского сельского поселения</t>
  </si>
  <si>
    <t>Исполнение судебных актов</t>
  </si>
  <si>
    <t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</si>
  <si>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t>
  </si>
  <si>
    <t>Подпрограмма "Повышение эффективности межбюджетных отношений"</t>
  </si>
  <si>
    <t>89 1 00 80190</t>
  </si>
  <si>
    <t>65 0</t>
  </si>
  <si>
    <t>от " 00 " апреля 2023 года №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</si>
</sst>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55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3" fillId="2" borderId="1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3" applyNumberFormat="1" applyFont="1" applyFill="1" applyBorder="1" applyAlignment="1">
      <alignment horizontal="center"/>
    </xf>
    <xf numFmtId="1" fontId="3" fillId="0" borderId="1" xfId="3" applyNumberFormat="1" applyFont="1" applyFill="1" applyBorder="1" applyAlignment="1">
      <alignment horizontal="left" vertical="top" wrapText="1"/>
    </xf>
    <xf numFmtId="49" fontId="3" fillId="0" borderId="1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49" fontId="8" fillId="0" borderId="1" xfId="3" applyNumberFormat="1" applyFont="1" applyFill="1" applyBorder="1" applyAlignment="1">
      <alignment horizontal="left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8" fillId="0" borderId="1" xfId="3" applyFont="1" applyFill="1" applyBorder="1" applyAlignment="1">
      <alignment horizontal="left" vertical="top"/>
    </xf>
    <xf numFmtId="0" fontId="3" fillId="2" borderId="1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0" fontId="8" fillId="0" borderId="1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1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1" xfId="0" applyFont="1" applyBorder="1"/>
    <xf numFmtId="0" fontId="7" fillId="0" borderId="1" xfId="0" applyFont="1" applyBorder="1" applyAlignment="1">
      <alignment horizontal="left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" fontId="4" fillId="2" borderId="1" xfId="3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3" applyNumberFormat="1" applyFont="1" applyFill="1" applyBorder="1" applyAlignment="1">
      <alignment horizontal="center" wrapText="1"/>
    </xf>
    <xf numFmtId="1" fontId="7" fillId="0" borderId="1" xfId="0" applyNumberFormat="1" applyFont="1" applyBorder="1" applyAlignment="1">
      <alignment horizontal="center" wrapText="1"/>
    </xf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8" fillId="2" borderId="1" xfId="1" applyNumberFormat="1" applyFont="1" applyFill="1" applyBorder="1" applyAlignment="1">
      <alignment horizontal="center" wrapText="1"/>
    </xf>
    <xf numFmtId="1" fontId="3" fillId="0" borderId="1" xfId="3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9" fillId="0" borderId="1" xfId="0" applyNumberFormat="1" applyFont="1" applyFill="1" applyBorder="1" applyAlignment="1">
      <alignment horizontal="center"/>
    </xf>
    <xf numFmtId="1" fontId="8" fillId="0" borderId="1" xfId="3" applyNumberFormat="1" applyFont="1" applyFill="1" applyBorder="1" applyAlignment="1">
      <alignment horizontal="center"/>
    </xf>
    <xf numFmtId="1" fontId="8" fillId="0" borderId="4" xfId="3" applyNumberFormat="1" applyFont="1" applyFill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0" fontId="3" fillId="2" borderId="1" xfId="3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0" fontId="9" fillId="0" borderId="7" xfId="0" applyFont="1" applyBorder="1"/>
    <xf numFmtId="1" fontId="4" fillId="0" borderId="1" xfId="3" applyNumberFormat="1" applyFont="1" applyFill="1" applyBorder="1" applyAlignment="1">
      <alignment horizontal="center" wrapText="1"/>
    </xf>
    <xf numFmtId="49" fontId="4" fillId="0" borderId="1" xfId="3" applyNumberFormat="1" applyFont="1" applyFill="1" applyBorder="1" applyAlignment="1">
      <alignment horizontal="left"/>
    </xf>
    <xf numFmtId="0" fontId="9" fillId="0" borderId="1" xfId="0" applyFont="1" applyBorder="1" applyAlignment="1">
      <alignment wrapText="1"/>
    </xf>
    <xf numFmtId="164" fontId="4" fillId="2" borderId="1" xfId="3" applyNumberFormat="1" applyFont="1" applyFill="1" applyBorder="1" applyAlignment="1">
      <alignment horizontal="center"/>
    </xf>
    <xf numFmtId="1" fontId="9" fillId="0" borderId="4" xfId="3" applyNumberFormat="1" applyFont="1" applyFill="1" applyBorder="1" applyAlignment="1">
      <alignment horizontal="center" wrapText="1"/>
    </xf>
    <xf numFmtId="49" fontId="9" fillId="2" borderId="4" xfId="1" applyNumberFormat="1" applyFont="1" applyFill="1" applyBorder="1" applyAlignment="1">
      <alignment horizontal="left"/>
    </xf>
    <xf numFmtId="0" fontId="9" fillId="0" borderId="1" xfId="0" applyFont="1" applyBorder="1"/>
    <xf numFmtId="0" fontId="8" fillId="0" borderId="1" xfId="0" applyFont="1" applyBorder="1" applyAlignment="1">
      <alignment horizontal="left" wrapText="1"/>
    </xf>
    <xf numFmtId="0" fontId="7" fillId="0" borderId="8" xfId="1" applyNumberFormat="1" applyFont="1" applyFill="1" applyBorder="1" applyAlignment="1">
      <alignment horizontal="left" wrapText="1"/>
    </xf>
    <xf numFmtId="0" fontId="7" fillId="0" borderId="1" xfId="0" applyFont="1" applyBorder="1"/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0" fontId="7" fillId="0" borderId="1" xfId="0" applyFont="1" applyBorder="1" applyAlignment="1">
      <alignment wrapText="1"/>
    </xf>
    <xf numFmtId="0" fontId="7" fillId="0" borderId="7" xfId="0" applyFont="1" applyBorder="1"/>
    <xf numFmtId="1" fontId="7" fillId="0" borderId="7" xfId="0" applyNumberFormat="1" applyFont="1" applyBorder="1"/>
    <xf numFmtId="1" fontId="7" fillId="0" borderId="7" xfId="0" applyNumberFormat="1" applyFont="1" applyBorder="1" applyAlignment="1">
      <alignment wrapText="1"/>
    </xf>
    <xf numFmtId="49" fontId="3" fillId="2" borderId="2" xfId="1" applyNumberFormat="1" applyFont="1" applyFill="1" applyBorder="1" applyAlignment="1">
      <alignment horizontal="left"/>
    </xf>
    <xf numFmtId="49" fontId="3" fillId="0" borderId="2" xfId="3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3" fillId="0" borderId="2" xfId="3" applyNumberFormat="1" applyFont="1" applyFill="1" applyBorder="1" applyAlignment="1">
      <alignment horizontal="center"/>
    </xf>
    <xf numFmtId="49" fontId="3" fillId="0" borderId="3" xfId="3" applyNumberFormat="1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10" fillId="2" borderId="0" xfId="3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8" fillId="0" borderId="2" xfId="3" applyNumberFormat="1" applyFont="1" applyFill="1" applyBorder="1" applyAlignment="1">
      <alignment horizontal="left"/>
    </xf>
    <xf numFmtId="49" fontId="8" fillId="0" borderId="3" xfId="3" applyNumberFormat="1" applyFont="1" applyFill="1" applyBorder="1" applyAlignment="1">
      <alignment horizontal="left"/>
    </xf>
    <xf numFmtId="49" fontId="8" fillId="0" borderId="4" xfId="3" applyNumberFormat="1" applyFont="1" applyFill="1" applyBorder="1" applyAlignment="1">
      <alignment horizontal="left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49" fontId="4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03"/>
  <sheetViews>
    <sheetView showZeros="0" tabSelected="1" view="pageBreakPreview" zoomScaleSheetLayoutView="100" workbookViewId="0">
      <selection activeCell="I8" sqref="I8:K8"/>
    </sheetView>
  </sheetViews>
  <sheetFormatPr defaultRowHeight="12.75"/>
  <cols>
    <col min="1" max="1" width="58" style="39" customWidth="1"/>
    <col min="2" max="2" width="6" style="39" customWidth="1"/>
    <col min="3" max="3" width="5.5703125" style="40" customWidth="1"/>
    <col min="4" max="4" width="6.140625" style="40" customWidth="1"/>
    <col min="5" max="5" width="5.42578125" style="40" customWidth="1"/>
    <col min="6" max="6" width="5.28515625" style="40" customWidth="1"/>
    <col min="7" max="7" width="9" style="40" bestFit="1" customWidth="1"/>
    <col min="8" max="8" width="4" style="40" customWidth="1"/>
    <col min="9" max="9" width="12.28515625" style="34" customWidth="1"/>
    <col min="10" max="11" width="13.7109375" style="34" customWidth="1"/>
    <col min="12" max="16384" width="9.140625" style="3"/>
  </cols>
  <sheetData>
    <row r="1" spans="1:12" ht="15">
      <c r="A1" s="1"/>
      <c r="B1" s="1"/>
      <c r="C1" s="44"/>
      <c r="D1" s="44"/>
      <c r="E1" s="44"/>
      <c r="F1" s="44"/>
      <c r="G1" s="2"/>
      <c r="H1" s="44"/>
      <c r="I1" s="143" t="s">
        <v>69</v>
      </c>
      <c r="J1" s="143"/>
      <c r="K1" s="143"/>
    </row>
    <row r="2" spans="1:12" ht="8.25" customHeight="1">
      <c r="A2" s="1"/>
      <c r="B2" s="1"/>
      <c r="C2" s="44"/>
      <c r="D2" s="44"/>
      <c r="E2" s="44"/>
      <c r="F2" s="44"/>
      <c r="G2" s="2"/>
      <c r="H2" s="44"/>
      <c r="I2" s="144" t="s">
        <v>102</v>
      </c>
      <c r="J2" s="144"/>
      <c r="K2" s="144"/>
    </row>
    <row r="3" spans="1:12" ht="10.5" customHeight="1">
      <c r="A3" s="1"/>
      <c r="B3" s="1"/>
      <c r="C3" s="44"/>
      <c r="D3" s="44"/>
      <c r="E3" s="44"/>
      <c r="F3" s="44"/>
      <c r="G3" s="2"/>
      <c r="H3" s="44"/>
      <c r="I3" s="144"/>
      <c r="J3" s="144"/>
      <c r="K3" s="144"/>
    </row>
    <row r="4" spans="1:12" ht="15">
      <c r="A4" s="4"/>
      <c r="B4" s="4"/>
      <c r="C4" s="44"/>
      <c r="D4" s="44"/>
      <c r="E4" s="44"/>
      <c r="F4" s="44"/>
      <c r="G4" s="2"/>
      <c r="H4" s="44"/>
      <c r="I4" s="144"/>
      <c r="J4" s="144"/>
      <c r="K4" s="144"/>
    </row>
    <row r="5" spans="1:12" ht="15.75" customHeight="1">
      <c r="A5" s="4"/>
      <c r="B5" s="4"/>
      <c r="C5" s="44"/>
      <c r="D5" s="44"/>
      <c r="E5" s="44"/>
      <c r="F5" s="44"/>
      <c r="G5" s="5"/>
      <c r="H5" s="44"/>
      <c r="I5" s="144"/>
      <c r="J5" s="144"/>
      <c r="K5" s="144"/>
    </row>
    <row r="6" spans="1:12" ht="15.75" customHeight="1">
      <c r="A6" s="4"/>
      <c r="B6" s="4"/>
      <c r="C6" s="44"/>
      <c r="D6" s="44"/>
      <c r="E6" s="44"/>
      <c r="F6" s="44"/>
      <c r="G6" s="6"/>
      <c r="H6" s="45"/>
      <c r="I6" s="144"/>
      <c r="J6" s="144"/>
      <c r="K6" s="144"/>
    </row>
    <row r="7" spans="1:12" ht="60" customHeight="1">
      <c r="A7" s="4"/>
      <c r="B7" s="4"/>
      <c r="C7" s="44"/>
      <c r="D7" s="44"/>
      <c r="E7" s="44"/>
      <c r="F7" s="44"/>
      <c r="G7" s="44"/>
      <c r="H7" s="44"/>
      <c r="I7" s="144"/>
      <c r="J7" s="144"/>
      <c r="K7" s="144"/>
    </row>
    <row r="8" spans="1:12" ht="19.5" customHeight="1">
      <c r="A8" s="7"/>
      <c r="B8" s="7"/>
      <c r="C8" s="44"/>
      <c r="D8" s="8"/>
      <c r="E8" s="8"/>
      <c r="F8" s="8"/>
      <c r="G8" s="44"/>
      <c r="H8" s="44"/>
      <c r="I8" s="145" t="s">
        <v>117</v>
      </c>
      <c r="J8" s="145"/>
      <c r="K8" s="145"/>
    </row>
    <row r="9" spans="1:12" ht="44.25" customHeight="1">
      <c r="A9" s="7"/>
      <c r="B9" s="7"/>
      <c r="C9" s="44"/>
      <c r="D9" s="8"/>
      <c r="E9" s="8"/>
      <c r="F9" s="8"/>
      <c r="G9" s="44"/>
      <c r="H9" s="44"/>
      <c r="I9" s="146"/>
      <c r="J9" s="146"/>
      <c r="K9" s="146"/>
    </row>
    <row r="10" spans="1:12" ht="64.5" customHeight="1">
      <c r="A10" s="142" t="s">
        <v>103</v>
      </c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</row>
    <row r="11" spans="1:12" ht="24.75" customHeight="1">
      <c r="A11" s="142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</row>
    <row r="12" spans="1:12" ht="14.25">
      <c r="A12" s="9" t="s">
        <v>0</v>
      </c>
      <c r="B12" s="150" t="s">
        <v>63</v>
      </c>
      <c r="C12" s="139" t="s">
        <v>1</v>
      </c>
      <c r="D12" s="139" t="s">
        <v>2</v>
      </c>
      <c r="E12" s="139" t="s">
        <v>3</v>
      </c>
      <c r="F12" s="139"/>
      <c r="G12" s="139"/>
      <c r="H12" s="139" t="s">
        <v>4</v>
      </c>
      <c r="I12" s="140" t="s">
        <v>5</v>
      </c>
      <c r="J12" s="140"/>
      <c r="K12" s="140"/>
    </row>
    <row r="13" spans="1:12" ht="29.25" customHeight="1">
      <c r="A13" s="9"/>
      <c r="B13" s="151"/>
      <c r="C13" s="139"/>
      <c r="D13" s="139"/>
      <c r="E13" s="139"/>
      <c r="F13" s="139"/>
      <c r="G13" s="139"/>
      <c r="H13" s="139"/>
      <c r="I13" s="10" t="s">
        <v>47</v>
      </c>
      <c r="J13" s="10" t="s">
        <v>48</v>
      </c>
      <c r="K13" s="43" t="s">
        <v>49</v>
      </c>
    </row>
    <row r="14" spans="1:12" ht="13.5" customHeight="1">
      <c r="A14" s="9">
        <v>1</v>
      </c>
      <c r="B14" s="9">
        <v>2</v>
      </c>
      <c r="C14" s="64" t="s">
        <v>64</v>
      </c>
      <c r="D14" s="64" t="s">
        <v>6</v>
      </c>
      <c r="E14" s="152" t="s">
        <v>65</v>
      </c>
      <c r="F14" s="153"/>
      <c r="G14" s="154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139"/>
      <c r="F15" s="139"/>
      <c r="G15" s="139"/>
      <c r="H15" s="11" t="s">
        <v>9</v>
      </c>
      <c r="I15" s="41">
        <f>I16</f>
        <v>2130.9999999999995</v>
      </c>
      <c r="J15" s="90">
        <f>J16</f>
        <v>2084.4999999999995</v>
      </c>
      <c r="K15" s="42">
        <v>97.8</v>
      </c>
    </row>
    <row r="16" spans="1:12" s="14" customFormat="1" ht="30.75" customHeight="1">
      <c r="A16" s="66" t="s">
        <v>75</v>
      </c>
      <c r="B16" s="78">
        <v>910</v>
      </c>
      <c r="C16" s="64"/>
      <c r="D16" s="64"/>
      <c r="E16" s="152"/>
      <c r="F16" s="153"/>
      <c r="G16" s="154"/>
      <c r="H16" s="64"/>
      <c r="I16" s="65">
        <f>I17+I61+I78+I86+I97+I71</f>
        <v>2130.9999999999995</v>
      </c>
      <c r="J16" s="90">
        <f>J17+J61+J78+J86+J97+J71</f>
        <v>2084.4999999999995</v>
      </c>
      <c r="K16" s="65">
        <v>97.8</v>
      </c>
    </row>
    <row r="17" spans="1:14" s="14" customFormat="1" ht="15" customHeight="1">
      <c r="A17" s="15" t="s">
        <v>10</v>
      </c>
      <c r="B17" s="67">
        <f>B16</f>
        <v>910</v>
      </c>
      <c r="C17" s="16" t="s">
        <v>11</v>
      </c>
      <c r="D17" s="17"/>
      <c r="E17" s="131"/>
      <c r="F17" s="131"/>
      <c r="G17" s="131"/>
      <c r="H17" s="18"/>
      <c r="I17" s="41">
        <f>I18+I27+I50+I55</f>
        <v>1581.7999999999997</v>
      </c>
      <c r="J17" s="118">
        <f>J18+J27+J50+J55</f>
        <v>1536.6</v>
      </c>
      <c r="K17" s="46">
        <v>97.1</v>
      </c>
    </row>
    <row r="18" spans="1:14" s="14" customFormat="1" ht="31.5" customHeight="1">
      <c r="A18" s="19" t="s">
        <v>12</v>
      </c>
      <c r="B18" s="68">
        <f>B17</f>
        <v>910</v>
      </c>
      <c r="C18" s="17" t="s">
        <v>11</v>
      </c>
      <c r="D18" s="17" t="s">
        <v>13</v>
      </c>
      <c r="E18" s="141"/>
      <c r="F18" s="141"/>
      <c r="G18" s="141"/>
      <c r="H18" s="17"/>
      <c r="I18" s="20">
        <f t="shared" ref="I18:J22" si="0">I19</f>
        <v>471.4</v>
      </c>
      <c r="J18" s="20">
        <f>J19</f>
        <v>470</v>
      </c>
      <c r="K18" s="20">
        <f>K19</f>
        <v>99.7</v>
      </c>
      <c r="M18" s="21"/>
      <c r="N18" s="21"/>
    </row>
    <row r="19" spans="1:14" s="14" customFormat="1" ht="48" customHeight="1">
      <c r="A19" s="25" t="s">
        <v>109</v>
      </c>
      <c r="B19" s="68">
        <f>B16</f>
        <v>910</v>
      </c>
      <c r="C19" s="17" t="s">
        <v>11</v>
      </c>
      <c r="D19" s="17" t="s">
        <v>13</v>
      </c>
      <c r="E19" s="131" t="s">
        <v>116</v>
      </c>
      <c r="F19" s="131"/>
      <c r="G19" s="131"/>
      <c r="H19" s="17"/>
      <c r="I19" s="20">
        <f t="shared" si="0"/>
        <v>471.4</v>
      </c>
      <c r="J19" s="20">
        <f t="shared" si="0"/>
        <v>470</v>
      </c>
      <c r="K19" s="20">
        <f t="shared" ref="K19:K22" si="1">K20</f>
        <v>99.7</v>
      </c>
    </row>
    <row r="20" spans="1:14" s="14" customFormat="1" ht="14.25" customHeight="1">
      <c r="A20" s="19" t="s">
        <v>14</v>
      </c>
      <c r="B20" s="68">
        <f t="shared" ref="B20:B41" si="2">B19</f>
        <v>910</v>
      </c>
      <c r="C20" s="17" t="s">
        <v>11</v>
      </c>
      <c r="D20" s="17" t="s">
        <v>13</v>
      </c>
      <c r="E20" s="131" t="s">
        <v>15</v>
      </c>
      <c r="F20" s="131"/>
      <c r="G20" s="131"/>
      <c r="H20" s="17"/>
      <c r="I20" s="20">
        <f>I21+I24</f>
        <v>471.4</v>
      </c>
      <c r="J20" s="20">
        <f>J21+J24</f>
        <v>470</v>
      </c>
      <c r="K20" s="20">
        <v>99.7</v>
      </c>
    </row>
    <row r="21" spans="1:14" s="14" customFormat="1" ht="30" customHeight="1">
      <c r="A21" s="22" t="s">
        <v>72</v>
      </c>
      <c r="B21" s="69">
        <f>B20</f>
        <v>910</v>
      </c>
      <c r="C21" s="17" t="s">
        <v>11</v>
      </c>
      <c r="D21" s="17" t="s">
        <v>13</v>
      </c>
      <c r="E21" s="131" t="s">
        <v>16</v>
      </c>
      <c r="F21" s="131"/>
      <c r="G21" s="131"/>
      <c r="H21" s="17"/>
      <c r="I21" s="20">
        <f t="shared" si="0"/>
        <v>297.5</v>
      </c>
      <c r="J21" s="20">
        <f t="shared" si="0"/>
        <v>296.10000000000002</v>
      </c>
      <c r="K21" s="20">
        <f t="shared" si="1"/>
        <v>99.5</v>
      </c>
    </row>
    <row r="22" spans="1:14" s="14" customFormat="1" ht="61.5" customHeight="1">
      <c r="A22" s="19" t="s">
        <v>17</v>
      </c>
      <c r="B22" s="68">
        <f t="shared" si="2"/>
        <v>910</v>
      </c>
      <c r="C22" s="17" t="s">
        <v>11</v>
      </c>
      <c r="D22" s="17" t="s">
        <v>13</v>
      </c>
      <c r="E22" s="131" t="s">
        <v>16</v>
      </c>
      <c r="F22" s="131"/>
      <c r="G22" s="131"/>
      <c r="H22" s="17" t="s">
        <v>18</v>
      </c>
      <c r="I22" s="20">
        <f t="shared" si="0"/>
        <v>297.5</v>
      </c>
      <c r="J22" s="20">
        <f t="shared" si="0"/>
        <v>296.10000000000002</v>
      </c>
      <c r="K22" s="20">
        <f t="shared" si="1"/>
        <v>99.5</v>
      </c>
    </row>
    <row r="23" spans="1:14" s="14" customFormat="1" ht="29.25" customHeight="1">
      <c r="A23" s="19" t="s">
        <v>19</v>
      </c>
      <c r="B23" s="68">
        <f t="shared" si="2"/>
        <v>910</v>
      </c>
      <c r="C23" s="17" t="s">
        <v>11</v>
      </c>
      <c r="D23" s="17" t="s">
        <v>13</v>
      </c>
      <c r="E23" s="131" t="s">
        <v>16</v>
      </c>
      <c r="F23" s="131"/>
      <c r="G23" s="131"/>
      <c r="H23" s="17" t="s">
        <v>20</v>
      </c>
      <c r="I23" s="20">
        <v>297.5</v>
      </c>
      <c r="J23" s="20">
        <v>296.10000000000002</v>
      </c>
      <c r="K23" s="20">
        <v>99.5</v>
      </c>
    </row>
    <row r="24" spans="1:14" s="14" customFormat="1" ht="45" customHeight="1">
      <c r="A24" s="19" t="str">
        <f>A39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68">
        <f>B23</f>
        <v>910</v>
      </c>
      <c r="C24" s="89" t="s">
        <v>11</v>
      </c>
      <c r="D24" s="89" t="s">
        <v>13</v>
      </c>
      <c r="E24" s="132" t="s">
        <v>70</v>
      </c>
      <c r="F24" s="133"/>
      <c r="G24" s="134"/>
      <c r="H24" s="89"/>
      <c r="I24" s="27">
        <f t="shared" ref="I24:K25" si="3">I25</f>
        <v>173.9</v>
      </c>
      <c r="J24" s="20">
        <f t="shared" si="3"/>
        <v>173.9</v>
      </c>
      <c r="K24" s="20">
        <f t="shared" si="3"/>
        <v>100</v>
      </c>
    </row>
    <row r="25" spans="1:14" s="14" customFormat="1" ht="62.25" customHeight="1">
      <c r="A25" s="1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68">
        <f>B24</f>
        <v>910</v>
      </c>
      <c r="C25" s="89" t="s">
        <v>11</v>
      </c>
      <c r="D25" s="89" t="s">
        <v>13</v>
      </c>
      <c r="E25" s="132" t="s">
        <v>70</v>
      </c>
      <c r="F25" s="133"/>
      <c r="G25" s="134"/>
      <c r="H25" s="89" t="s">
        <v>18</v>
      </c>
      <c r="I25" s="27">
        <f t="shared" si="3"/>
        <v>173.9</v>
      </c>
      <c r="J25" s="20">
        <f t="shared" si="3"/>
        <v>173.9</v>
      </c>
      <c r="K25" s="20">
        <f t="shared" si="3"/>
        <v>100</v>
      </c>
    </row>
    <row r="26" spans="1:14" s="14" customFormat="1" ht="29.25" customHeight="1">
      <c r="A26" s="19" t="str">
        <f>A41</f>
        <v>Расходы на выплаты персоналу государственных (муниципальных) органов</v>
      </c>
      <c r="B26" s="68">
        <f>B25</f>
        <v>910</v>
      </c>
      <c r="C26" s="89" t="s">
        <v>11</v>
      </c>
      <c r="D26" s="89" t="s">
        <v>13</v>
      </c>
      <c r="E26" s="132" t="s">
        <v>70</v>
      </c>
      <c r="F26" s="133"/>
      <c r="G26" s="134"/>
      <c r="H26" s="89" t="s">
        <v>20</v>
      </c>
      <c r="I26" s="27">
        <v>173.9</v>
      </c>
      <c r="J26" s="20">
        <v>173.9</v>
      </c>
      <c r="K26" s="20">
        <v>100</v>
      </c>
    </row>
    <row r="27" spans="1:14" s="14" customFormat="1" ht="48" customHeight="1">
      <c r="A27" s="19" t="s">
        <v>21</v>
      </c>
      <c r="B27" s="70">
        <f>B26</f>
        <v>910</v>
      </c>
      <c r="C27" s="17" t="s">
        <v>11</v>
      </c>
      <c r="D27" s="17" t="s">
        <v>22</v>
      </c>
      <c r="E27" s="131"/>
      <c r="F27" s="131"/>
      <c r="G27" s="131"/>
      <c r="H27" s="18"/>
      <c r="I27" s="20">
        <f>I28+I44</f>
        <v>1082.3999999999999</v>
      </c>
      <c r="J27" s="20">
        <f>J28+J44</f>
        <v>1038.5999999999999</v>
      </c>
      <c r="K27" s="20">
        <f>K28</f>
        <v>95.9</v>
      </c>
    </row>
    <row r="28" spans="1:14" s="14" customFormat="1" ht="45.75" customHeight="1">
      <c r="A28" s="25" t="str">
        <f>A19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28" s="71">
        <f t="shared" si="2"/>
        <v>910</v>
      </c>
      <c r="C28" s="24" t="s">
        <v>11</v>
      </c>
      <c r="D28" s="24" t="s">
        <v>22</v>
      </c>
      <c r="E28" s="124" t="s">
        <v>116</v>
      </c>
      <c r="F28" s="26"/>
      <c r="G28" s="23"/>
      <c r="H28" s="18"/>
      <c r="I28" s="20">
        <f>I29</f>
        <v>1082.1999999999998</v>
      </c>
      <c r="J28" s="20">
        <f>J29</f>
        <v>1038.3999999999999</v>
      </c>
      <c r="K28" s="20">
        <f>K29</f>
        <v>95.9</v>
      </c>
    </row>
    <row r="29" spans="1:14" s="14" customFormat="1" ht="32.25" customHeight="1">
      <c r="A29" s="25" t="s">
        <v>110</v>
      </c>
      <c r="B29" s="69">
        <f t="shared" si="2"/>
        <v>910</v>
      </c>
      <c r="C29" s="17" t="s">
        <v>11</v>
      </c>
      <c r="D29" s="17" t="s">
        <v>22</v>
      </c>
      <c r="E29" s="132" t="s">
        <v>26</v>
      </c>
      <c r="F29" s="133"/>
      <c r="G29" s="134"/>
      <c r="H29" s="17"/>
      <c r="I29" s="20">
        <f>I33+I39+I30</f>
        <v>1082.1999999999998</v>
      </c>
      <c r="J29" s="20">
        <f>J30+J33+J39</f>
        <v>1038.3999999999999</v>
      </c>
      <c r="K29" s="20">
        <v>95.9</v>
      </c>
    </row>
    <row r="30" spans="1:14" s="14" customFormat="1" ht="33.75" customHeight="1">
      <c r="A30" s="19" t="s">
        <v>73</v>
      </c>
      <c r="B30" s="68">
        <f>B29</f>
        <v>910</v>
      </c>
      <c r="C30" s="17" t="s">
        <v>11</v>
      </c>
      <c r="D30" s="17" t="s">
        <v>22</v>
      </c>
      <c r="E30" s="132" t="s">
        <v>27</v>
      </c>
      <c r="F30" s="133"/>
      <c r="G30" s="134"/>
      <c r="H30" s="17"/>
      <c r="I30" s="20">
        <f t="shared" ref="I30:J31" si="4">I31</f>
        <v>347.1</v>
      </c>
      <c r="J30" s="20">
        <f t="shared" si="4"/>
        <v>342.4</v>
      </c>
      <c r="K30" s="20">
        <f>K31</f>
        <v>98.6</v>
      </c>
    </row>
    <row r="31" spans="1:14" s="14" customFormat="1" ht="58.5" customHeight="1">
      <c r="A31" s="19" t="s">
        <v>17</v>
      </c>
      <c r="B31" s="68">
        <f t="shared" si="2"/>
        <v>910</v>
      </c>
      <c r="C31" s="17" t="s">
        <v>11</v>
      </c>
      <c r="D31" s="17" t="s">
        <v>22</v>
      </c>
      <c r="E31" s="132" t="s">
        <v>27</v>
      </c>
      <c r="F31" s="133"/>
      <c r="G31" s="134"/>
      <c r="H31" s="17" t="s">
        <v>18</v>
      </c>
      <c r="I31" s="20">
        <f t="shared" si="4"/>
        <v>347.1</v>
      </c>
      <c r="J31" s="20">
        <f t="shared" si="4"/>
        <v>342.4</v>
      </c>
      <c r="K31" s="20">
        <f>K32</f>
        <v>98.6</v>
      </c>
    </row>
    <row r="32" spans="1:14" s="14" customFormat="1" ht="31.5" customHeight="1">
      <c r="A32" s="19" t="s">
        <v>19</v>
      </c>
      <c r="B32" s="68">
        <f t="shared" si="2"/>
        <v>910</v>
      </c>
      <c r="C32" s="17" t="s">
        <v>11</v>
      </c>
      <c r="D32" s="17" t="s">
        <v>22</v>
      </c>
      <c r="E32" s="132" t="s">
        <v>27</v>
      </c>
      <c r="F32" s="133"/>
      <c r="G32" s="134"/>
      <c r="H32" s="17" t="s">
        <v>20</v>
      </c>
      <c r="I32" s="20">
        <v>347.1</v>
      </c>
      <c r="J32" s="20">
        <v>342.4</v>
      </c>
      <c r="K32" s="20">
        <v>98.6</v>
      </c>
    </row>
    <row r="33" spans="1:11" s="14" customFormat="1" ht="30">
      <c r="A33" s="19" t="s">
        <v>74</v>
      </c>
      <c r="B33" s="68">
        <f>B32</f>
        <v>910</v>
      </c>
      <c r="C33" s="17" t="s">
        <v>11</v>
      </c>
      <c r="D33" s="17" t="s">
        <v>22</v>
      </c>
      <c r="E33" s="132" t="s">
        <v>28</v>
      </c>
      <c r="F33" s="133"/>
      <c r="G33" s="134"/>
      <c r="H33" s="17"/>
      <c r="I33" s="20">
        <f>I34+I36</f>
        <v>342.29999999999995</v>
      </c>
      <c r="J33" s="20">
        <f>J34+J36</f>
        <v>303.2</v>
      </c>
      <c r="K33" s="20">
        <v>88.6</v>
      </c>
    </row>
    <row r="34" spans="1:11" s="14" customFormat="1" ht="27.75" customHeight="1">
      <c r="A34" s="19" t="s">
        <v>71</v>
      </c>
      <c r="B34" s="68">
        <f t="shared" si="2"/>
        <v>910</v>
      </c>
      <c r="C34" s="17" t="s">
        <v>11</v>
      </c>
      <c r="D34" s="17" t="s">
        <v>22</v>
      </c>
      <c r="E34" s="132" t="s">
        <v>28</v>
      </c>
      <c r="F34" s="133"/>
      <c r="G34" s="134"/>
      <c r="H34" s="17" t="s">
        <v>23</v>
      </c>
      <c r="I34" s="20">
        <f>I35</f>
        <v>326.39999999999998</v>
      </c>
      <c r="J34" s="20">
        <f>J35</f>
        <v>287.3</v>
      </c>
      <c r="K34" s="20">
        <f>K35</f>
        <v>88</v>
      </c>
    </row>
    <row r="35" spans="1:11" s="14" customFormat="1" ht="30" customHeight="1">
      <c r="A35" s="19" t="s">
        <v>24</v>
      </c>
      <c r="B35" s="68">
        <f t="shared" si="2"/>
        <v>910</v>
      </c>
      <c r="C35" s="17" t="s">
        <v>11</v>
      </c>
      <c r="D35" s="17" t="s">
        <v>22</v>
      </c>
      <c r="E35" s="132" t="s">
        <v>28</v>
      </c>
      <c r="F35" s="133"/>
      <c r="G35" s="134"/>
      <c r="H35" s="17" t="s">
        <v>25</v>
      </c>
      <c r="I35" s="20">
        <v>326.39999999999998</v>
      </c>
      <c r="J35" s="20">
        <v>287.3</v>
      </c>
      <c r="K35" s="20">
        <v>88</v>
      </c>
    </row>
    <row r="36" spans="1:11" s="14" customFormat="1" ht="15">
      <c r="A36" s="19" t="s">
        <v>29</v>
      </c>
      <c r="B36" s="68">
        <f>B35</f>
        <v>910</v>
      </c>
      <c r="C36" s="17" t="s">
        <v>11</v>
      </c>
      <c r="D36" s="17" t="s">
        <v>22</v>
      </c>
      <c r="E36" s="132" t="s">
        <v>28</v>
      </c>
      <c r="F36" s="133"/>
      <c r="G36" s="134"/>
      <c r="H36" s="17" t="s">
        <v>30</v>
      </c>
      <c r="I36" s="20">
        <f>I38+I37</f>
        <v>15.9</v>
      </c>
      <c r="J36" s="20">
        <f>J38+J37</f>
        <v>15.9</v>
      </c>
      <c r="K36" s="20">
        <v>100</v>
      </c>
    </row>
    <row r="37" spans="1:11" s="14" customFormat="1" ht="15">
      <c r="A37" s="25" t="s">
        <v>111</v>
      </c>
      <c r="B37" s="68">
        <v>910</v>
      </c>
      <c r="C37" s="119" t="s">
        <v>11</v>
      </c>
      <c r="D37" s="119" t="s">
        <v>22</v>
      </c>
      <c r="E37" s="115" t="s">
        <v>28</v>
      </c>
      <c r="F37" s="116"/>
      <c r="G37" s="117"/>
      <c r="H37" s="119" t="s">
        <v>104</v>
      </c>
      <c r="I37" s="20">
        <v>1</v>
      </c>
      <c r="J37" s="20">
        <v>1</v>
      </c>
      <c r="K37" s="20">
        <v>100</v>
      </c>
    </row>
    <row r="38" spans="1:11" s="14" customFormat="1" ht="15">
      <c r="A38" s="19" t="s">
        <v>31</v>
      </c>
      <c r="B38" s="68">
        <f>B36</f>
        <v>910</v>
      </c>
      <c r="C38" s="17" t="s">
        <v>11</v>
      </c>
      <c r="D38" s="17" t="s">
        <v>22</v>
      </c>
      <c r="E38" s="132" t="s">
        <v>28</v>
      </c>
      <c r="F38" s="133"/>
      <c r="G38" s="134"/>
      <c r="H38" s="17" t="s">
        <v>32</v>
      </c>
      <c r="I38" s="20">
        <v>14.9</v>
      </c>
      <c r="J38" s="20">
        <v>14.9</v>
      </c>
      <c r="K38" s="20">
        <v>100</v>
      </c>
    </row>
    <row r="39" spans="1:11" s="14" customFormat="1" ht="43.5" customHeight="1">
      <c r="A39" s="19" t="s">
        <v>62</v>
      </c>
      <c r="B39" s="68">
        <f>B38</f>
        <v>910</v>
      </c>
      <c r="C39" s="17" t="s">
        <v>11</v>
      </c>
      <c r="D39" s="17" t="s">
        <v>22</v>
      </c>
      <c r="E39" s="131" t="s">
        <v>50</v>
      </c>
      <c r="F39" s="131"/>
      <c r="G39" s="131"/>
      <c r="H39" s="18"/>
      <c r="I39" s="20">
        <f>I40+I42</f>
        <v>392.8</v>
      </c>
      <c r="J39" s="20">
        <f>J40+J42</f>
        <v>392.8</v>
      </c>
      <c r="K39" s="20">
        <v>100</v>
      </c>
    </row>
    <row r="40" spans="1:11" s="14" customFormat="1" ht="60.75" customHeight="1">
      <c r="A40" s="19" t="s">
        <v>17</v>
      </c>
      <c r="B40" s="68">
        <f t="shared" si="2"/>
        <v>910</v>
      </c>
      <c r="C40" s="17" t="s">
        <v>11</v>
      </c>
      <c r="D40" s="17" t="s">
        <v>22</v>
      </c>
      <c r="E40" s="131" t="s">
        <v>50</v>
      </c>
      <c r="F40" s="131"/>
      <c r="G40" s="131"/>
      <c r="H40" s="18" t="s">
        <v>18</v>
      </c>
      <c r="I40" s="20">
        <f t="shared" ref="I40:J40" si="5">I41</f>
        <v>311.5</v>
      </c>
      <c r="J40" s="20">
        <f t="shared" si="5"/>
        <v>311.5</v>
      </c>
      <c r="K40" s="20">
        <v>100</v>
      </c>
    </row>
    <row r="41" spans="1:11" s="14" customFormat="1" ht="30">
      <c r="A41" s="19" t="s">
        <v>19</v>
      </c>
      <c r="B41" s="68">
        <f t="shared" si="2"/>
        <v>910</v>
      </c>
      <c r="C41" s="17" t="s">
        <v>11</v>
      </c>
      <c r="D41" s="17" t="s">
        <v>22</v>
      </c>
      <c r="E41" s="131" t="s">
        <v>50</v>
      </c>
      <c r="F41" s="131"/>
      <c r="G41" s="131"/>
      <c r="H41" s="18" t="s">
        <v>20</v>
      </c>
      <c r="I41" s="20">
        <v>311.5</v>
      </c>
      <c r="J41" s="20">
        <v>311.5</v>
      </c>
      <c r="K41" s="20">
        <v>100</v>
      </c>
    </row>
    <row r="42" spans="1:11" s="14" customFormat="1" ht="31.5" customHeight="1">
      <c r="A42" s="19" t="str">
        <f>A34</f>
        <v>Закупка товаров, работ и услуг для государственных (муниципальных) нужд</v>
      </c>
      <c r="B42" s="68">
        <v>910</v>
      </c>
      <c r="C42" s="119" t="s">
        <v>11</v>
      </c>
      <c r="D42" s="119" t="s">
        <v>22</v>
      </c>
      <c r="E42" s="119" t="s">
        <v>50</v>
      </c>
      <c r="F42" s="119"/>
      <c r="G42" s="119"/>
      <c r="H42" s="18" t="s">
        <v>23</v>
      </c>
      <c r="I42" s="20">
        <v>81.3</v>
      </c>
      <c r="J42" s="20">
        <v>81.3</v>
      </c>
      <c r="K42" s="20">
        <f>K43</f>
        <v>100</v>
      </c>
    </row>
    <row r="43" spans="1:11" s="14" customFormat="1" ht="36.75" customHeight="1">
      <c r="A43" s="19" t="str">
        <f>A35</f>
        <v>Иные закупки товаров, работ и услуг для обеспечения государственных (муниципальных) нужд</v>
      </c>
      <c r="B43" s="68">
        <v>910</v>
      </c>
      <c r="C43" s="119" t="s">
        <v>11</v>
      </c>
      <c r="D43" s="119" t="s">
        <v>22</v>
      </c>
      <c r="E43" s="119" t="s">
        <v>50</v>
      </c>
      <c r="F43" s="119"/>
      <c r="G43" s="119"/>
      <c r="H43" s="18" t="s">
        <v>25</v>
      </c>
      <c r="I43" s="20">
        <v>81.3</v>
      </c>
      <c r="J43" s="20">
        <v>81.3</v>
      </c>
      <c r="K43" s="20">
        <v>100</v>
      </c>
    </row>
    <row r="44" spans="1:11" s="14" customFormat="1" ht="46.5" customHeight="1">
      <c r="A44" s="25" t="s">
        <v>112</v>
      </c>
      <c r="B44" s="69">
        <f>B41</f>
        <v>910</v>
      </c>
      <c r="C44" s="17" t="s">
        <v>11</v>
      </c>
      <c r="D44" s="17" t="s">
        <v>22</v>
      </c>
      <c r="E44" s="131" t="s">
        <v>33</v>
      </c>
      <c r="F44" s="131"/>
      <c r="G44" s="131"/>
      <c r="H44" s="18"/>
      <c r="I44" s="20">
        <f t="shared" ref="I44:J47" si="6">I45</f>
        <v>0.2</v>
      </c>
      <c r="J44" s="20">
        <f t="shared" si="6"/>
        <v>0.2</v>
      </c>
      <c r="K44" s="20">
        <v>100</v>
      </c>
    </row>
    <row r="45" spans="1:11" s="14" customFormat="1" ht="61.5" customHeight="1">
      <c r="A45" s="25" t="s">
        <v>113</v>
      </c>
      <c r="B45" s="69">
        <f t="shared" ref="B45:B53" si="7">B44</f>
        <v>910</v>
      </c>
      <c r="C45" s="17" t="s">
        <v>11</v>
      </c>
      <c r="D45" s="17" t="s">
        <v>22</v>
      </c>
      <c r="E45" s="131" t="s">
        <v>34</v>
      </c>
      <c r="F45" s="131"/>
      <c r="G45" s="131"/>
      <c r="H45" s="18"/>
      <c r="I45" s="20">
        <f>I46</f>
        <v>0.2</v>
      </c>
      <c r="J45" s="20">
        <f>J46</f>
        <v>0.2</v>
      </c>
      <c r="K45" s="20">
        <v>100</v>
      </c>
    </row>
    <row r="46" spans="1:11" s="14" customFormat="1" ht="89.25" customHeight="1">
      <c r="A46" s="19" t="s">
        <v>35</v>
      </c>
      <c r="B46" s="68">
        <f>B45</f>
        <v>910</v>
      </c>
      <c r="C46" s="17" t="s">
        <v>11</v>
      </c>
      <c r="D46" s="17" t="s">
        <v>22</v>
      </c>
      <c r="E46" s="131" t="s">
        <v>36</v>
      </c>
      <c r="F46" s="131"/>
      <c r="G46" s="131"/>
      <c r="H46" s="18"/>
      <c r="I46" s="20">
        <f t="shared" si="6"/>
        <v>0.2</v>
      </c>
      <c r="J46" s="20">
        <f t="shared" si="6"/>
        <v>0.2</v>
      </c>
      <c r="K46" s="20">
        <v>100</v>
      </c>
    </row>
    <row r="47" spans="1:11" s="14" customFormat="1" ht="33.75" customHeight="1">
      <c r="A47" s="19" t="s">
        <v>71</v>
      </c>
      <c r="B47" s="68">
        <f t="shared" si="7"/>
        <v>910</v>
      </c>
      <c r="C47" s="17" t="s">
        <v>11</v>
      </c>
      <c r="D47" s="17" t="s">
        <v>22</v>
      </c>
      <c r="E47" s="131" t="s">
        <v>36</v>
      </c>
      <c r="F47" s="131"/>
      <c r="G47" s="131"/>
      <c r="H47" s="18" t="s">
        <v>23</v>
      </c>
      <c r="I47" s="20">
        <f t="shared" si="6"/>
        <v>0.2</v>
      </c>
      <c r="J47" s="20">
        <f t="shared" si="6"/>
        <v>0.2</v>
      </c>
      <c r="K47" s="20">
        <v>100</v>
      </c>
    </row>
    <row r="48" spans="1:11" s="14" customFormat="1" ht="33.75" customHeight="1">
      <c r="A48" s="19" t="s">
        <v>24</v>
      </c>
      <c r="B48" s="68">
        <f t="shared" si="7"/>
        <v>910</v>
      </c>
      <c r="C48" s="17" t="s">
        <v>11</v>
      </c>
      <c r="D48" s="17" t="s">
        <v>22</v>
      </c>
      <c r="E48" s="131" t="s">
        <v>36</v>
      </c>
      <c r="F48" s="131"/>
      <c r="G48" s="131"/>
      <c r="H48" s="18" t="s">
        <v>25</v>
      </c>
      <c r="I48" s="20">
        <v>0.2</v>
      </c>
      <c r="J48" s="20">
        <v>0.2</v>
      </c>
      <c r="K48" s="20">
        <v>100</v>
      </c>
    </row>
    <row r="49" spans="1:11" s="14" customFormat="1" ht="17.25" customHeight="1">
      <c r="A49" s="19" t="s">
        <v>66</v>
      </c>
      <c r="B49" s="68">
        <f>B48</f>
        <v>910</v>
      </c>
      <c r="C49" s="84" t="s">
        <v>11</v>
      </c>
      <c r="D49" s="84" t="s">
        <v>39</v>
      </c>
      <c r="E49" s="85"/>
      <c r="F49" s="86"/>
      <c r="G49" s="87"/>
      <c r="H49" s="18"/>
      <c r="I49" s="20">
        <f>I50</f>
        <v>8</v>
      </c>
      <c r="J49" s="20">
        <f>J50</f>
        <v>8</v>
      </c>
      <c r="K49" s="20">
        <f>K50</f>
        <v>100</v>
      </c>
    </row>
    <row r="50" spans="1:11" s="14" customFormat="1" ht="48" customHeight="1">
      <c r="A50" s="19" t="str">
        <f>A44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50" s="68">
        <f>B49</f>
        <v>910</v>
      </c>
      <c r="C50" s="31" t="s">
        <v>11</v>
      </c>
      <c r="D50" s="31" t="s">
        <v>39</v>
      </c>
      <c r="E50" s="132" t="s">
        <v>33</v>
      </c>
      <c r="F50" s="133"/>
      <c r="G50" s="134"/>
      <c r="H50" s="18"/>
      <c r="I50" s="32">
        <f t="shared" ref="I50:J52" si="8">I51</f>
        <v>8</v>
      </c>
      <c r="J50" s="20">
        <f t="shared" si="8"/>
        <v>8</v>
      </c>
      <c r="K50" s="20">
        <v>100</v>
      </c>
    </row>
    <row r="51" spans="1:11" s="14" customFormat="1" ht="58.5" customHeight="1">
      <c r="A51" s="19" t="str">
        <f>A45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51" s="68">
        <f t="shared" si="7"/>
        <v>910</v>
      </c>
      <c r="C51" s="31" t="s">
        <v>11</v>
      </c>
      <c r="D51" s="31" t="s">
        <v>39</v>
      </c>
      <c r="E51" s="132" t="s">
        <v>41</v>
      </c>
      <c r="F51" s="133"/>
      <c r="G51" s="134"/>
      <c r="H51" s="18"/>
      <c r="I51" s="32">
        <f>I52</f>
        <v>8</v>
      </c>
      <c r="J51" s="32">
        <f>J52</f>
        <v>8</v>
      </c>
      <c r="K51" s="20">
        <v>100</v>
      </c>
    </row>
    <row r="52" spans="1:11" s="14" customFormat="1" ht="43.5" customHeight="1">
      <c r="A52" s="120" t="s">
        <v>92</v>
      </c>
      <c r="B52" s="72">
        <f>B51</f>
        <v>910</v>
      </c>
      <c r="C52" s="31" t="s">
        <v>11</v>
      </c>
      <c r="D52" s="31" t="s">
        <v>39</v>
      </c>
      <c r="E52" s="132" t="s">
        <v>51</v>
      </c>
      <c r="F52" s="133"/>
      <c r="G52" s="134"/>
      <c r="H52" s="18"/>
      <c r="I52" s="32">
        <f t="shared" si="8"/>
        <v>8</v>
      </c>
      <c r="J52" s="32">
        <f t="shared" si="8"/>
        <v>8</v>
      </c>
      <c r="K52" s="20">
        <v>100</v>
      </c>
    </row>
    <row r="53" spans="1:11" s="14" customFormat="1" ht="18.75" customHeight="1">
      <c r="A53" s="63" t="s">
        <v>29</v>
      </c>
      <c r="B53" s="73">
        <f t="shared" si="7"/>
        <v>910</v>
      </c>
      <c r="C53" s="31" t="s">
        <v>11</v>
      </c>
      <c r="D53" s="31" t="s">
        <v>39</v>
      </c>
      <c r="E53" s="132" t="s">
        <v>51</v>
      </c>
      <c r="F53" s="133"/>
      <c r="G53" s="134"/>
      <c r="H53" s="18" t="s">
        <v>30</v>
      </c>
      <c r="I53" s="32">
        <f>I54</f>
        <v>8</v>
      </c>
      <c r="J53" s="32">
        <f>J54</f>
        <v>8</v>
      </c>
      <c r="K53" s="20">
        <v>100</v>
      </c>
    </row>
    <row r="54" spans="1:11" s="14" customFormat="1" ht="15.75" customHeight="1">
      <c r="A54" s="114" t="s">
        <v>93</v>
      </c>
      <c r="B54" s="73">
        <f>B53</f>
        <v>910</v>
      </c>
      <c r="C54" s="31" t="s">
        <v>11</v>
      </c>
      <c r="D54" s="31" t="s">
        <v>39</v>
      </c>
      <c r="E54" s="132" t="s">
        <v>51</v>
      </c>
      <c r="F54" s="133"/>
      <c r="G54" s="134"/>
      <c r="H54" s="18" t="s">
        <v>52</v>
      </c>
      <c r="I54" s="32">
        <v>8</v>
      </c>
      <c r="J54" s="32">
        <v>8</v>
      </c>
      <c r="K54" s="20">
        <v>100</v>
      </c>
    </row>
    <row r="55" spans="1:11" s="14" customFormat="1" ht="15.75" customHeight="1">
      <c r="A55" s="121" t="s">
        <v>107</v>
      </c>
      <c r="B55" s="73">
        <v>910</v>
      </c>
      <c r="C55" s="31" t="s">
        <v>11</v>
      </c>
      <c r="D55" s="31" t="s">
        <v>105</v>
      </c>
      <c r="E55" s="115"/>
      <c r="F55" s="116"/>
      <c r="G55" s="117"/>
      <c r="H55" s="18"/>
      <c r="I55" s="32">
        <f t="shared" ref="I55:K59" si="9">I56</f>
        <v>20</v>
      </c>
      <c r="J55" s="32">
        <f t="shared" si="9"/>
        <v>20</v>
      </c>
      <c r="K55" s="20">
        <f t="shared" si="9"/>
        <v>100</v>
      </c>
    </row>
    <row r="56" spans="1:11" s="14" customFormat="1" ht="47.25" customHeight="1">
      <c r="A56" s="123" t="str">
        <f>A50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56" s="73">
        <v>910</v>
      </c>
      <c r="C56" s="31" t="s">
        <v>11</v>
      </c>
      <c r="D56" s="31" t="s">
        <v>105</v>
      </c>
      <c r="E56" s="124" t="s">
        <v>33</v>
      </c>
      <c r="F56" s="116"/>
      <c r="G56" s="117"/>
      <c r="H56" s="18"/>
      <c r="I56" s="32">
        <f t="shared" si="9"/>
        <v>20</v>
      </c>
      <c r="J56" s="32">
        <f t="shared" si="9"/>
        <v>20</v>
      </c>
      <c r="K56" s="20">
        <f t="shared" si="9"/>
        <v>100</v>
      </c>
    </row>
    <row r="57" spans="1:11" s="14" customFormat="1" ht="62.25" customHeight="1">
      <c r="A57" s="123" t="str">
        <f>A51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57" s="73">
        <v>910</v>
      </c>
      <c r="C57" s="31" t="s">
        <v>11</v>
      </c>
      <c r="D57" s="31" t="s">
        <v>105</v>
      </c>
      <c r="E57" s="115" t="s">
        <v>34</v>
      </c>
      <c r="F57" s="116"/>
      <c r="G57" s="117"/>
      <c r="H57" s="18"/>
      <c r="I57" s="32">
        <f t="shared" si="9"/>
        <v>20</v>
      </c>
      <c r="J57" s="32">
        <f t="shared" si="9"/>
        <v>20</v>
      </c>
      <c r="K57" s="20">
        <f t="shared" si="9"/>
        <v>100</v>
      </c>
    </row>
    <row r="58" spans="1:11" s="14" customFormat="1" ht="15.75" customHeight="1">
      <c r="A58" s="121" t="s">
        <v>108</v>
      </c>
      <c r="B58" s="73">
        <v>910</v>
      </c>
      <c r="C58" s="31" t="s">
        <v>11</v>
      </c>
      <c r="D58" s="31" t="s">
        <v>105</v>
      </c>
      <c r="E58" s="115" t="s">
        <v>106</v>
      </c>
      <c r="F58" s="116"/>
      <c r="G58" s="117"/>
      <c r="H58" s="18"/>
      <c r="I58" s="32">
        <f t="shared" si="9"/>
        <v>20</v>
      </c>
      <c r="J58" s="32">
        <f t="shared" si="9"/>
        <v>20</v>
      </c>
      <c r="K58" s="20">
        <f t="shared" si="9"/>
        <v>100</v>
      </c>
    </row>
    <row r="59" spans="1:11" s="14" customFormat="1" ht="15.75" customHeight="1">
      <c r="A59" s="121" t="str">
        <f>A53</f>
        <v>Иные бюджетные ассигнования</v>
      </c>
      <c r="B59" s="73">
        <v>910</v>
      </c>
      <c r="C59" s="31" t="s">
        <v>11</v>
      </c>
      <c r="D59" s="31" t="s">
        <v>105</v>
      </c>
      <c r="E59" s="115" t="s">
        <v>106</v>
      </c>
      <c r="F59" s="116"/>
      <c r="G59" s="117"/>
      <c r="H59" s="18" t="s">
        <v>30</v>
      </c>
      <c r="I59" s="32">
        <f t="shared" si="9"/>
        <v>20</v>
      </c>
      <c r="J59" s="32">
        <f t="shared" si="9"/>
        <v>20</v>
      </c>
      <c r="K59" s="20">
        <f t="shared" si="9"/>
        <v>100</v>
      </c>
    </row>
    <row r="60" spans="1:11" s="14" customFormat="1" ht="15.75" customHeight="1">
      <c r="A60" s="122" t="str">
        <f>A38</f>
        <v>Уплата налогов, сборов и иных платежей</v>
      </c>
      <c r="B60" s="73">
        <v>910</v>
      </c>
      <c r="C60" s="31" t="s">
        <v>11</v>
      </c>
      <c r="D60" s="31" t="s">
        <v>105</v>
      </c>
      <c r="E60" s="115" t="s">
        <v>106</v>
      </c>
      <c r="F60" s="116"/>
      <c r="G60" s="117"/>
      <c r="H60" s="18" t="s">
        <v>32</v>
      </c>
      <c r="I60" s="32">
        <v>20</v>
      </c>
      <c r="J60" s="32">
        <v>20</v>
      </c>
      <c r="K60" s="20">
        <v>100</v>
      </c>
    </row>
    <row r="61" spans="1:11" ht="17.25" customHeight="1">
      <c r="A61" s="104" t="s">
        <v>55</v>
      </c>
      <c r="B61" s="75">
        <f>B54</f>
        <v>910</v>
      </c>
      <c r="C61" s="56" t="s">
        <v>13</v>
      </c>
      <c r="D61" s="56"/>
      <c r="E61" s="132"/>
      <c r="F61" s="133"/>
      <c r="G61" s="134"/>
      <c r="H61" s="18"/>
      <c r="I61" s="48">
        <f>I63</f>
        <v>95.3</v>
      </c>
      <c r="J61" s="55">
        <f>J62+J69</f>
        <v>95.3</v>
      </c>
      <c r="K61" s="55">
        <v>100</v>
      </c>
    </row>
    <row r="62" spans="1:11" ht="18" customHeight="1">
      <c r="A62" s="62" t="s">
        <v>56</v>
      </c>
      <c r="B62" s="74">
        <f>B61</f>
        <v>910</v>
      </c>
      <c r="C62" s="53" t="s">
        <v>13</v>
      </c>
      <c r="D62" s="53" t="s">
        <v>40</v>
      </c>
      <c r="E62" s="49"/>
      <c r="F62" s="50"/>
      <c r="G62" s="51"/>
      <c r="H62" s="18"/>
      <c r="I62" s="20">
        <f>I63</f>
        <v>95.3</v>
      </c>
      <c r="J62" s="20">
        <f t="shared" ref="J62:J65" si="10">J63</f>
        <v>90.3</v>
      </c>
      <c r="K62" s="20">
        <v>100</v>
      </c>
    </row>
    <row r="63" spans="1:11" ht="45" customHeight="1">
      <c r="A63" s="113" t="s">
        <v>99</v>
      </c>
      <c r="B63" s="76">
        <f t="shared" ref="B63:B70" si="11">B62</f>
        <v>910</v>
      </c>
      <c r="C63" s="53" t="s">
        <v>13</v>
      </c>
      <c r="D63" s="53" t="s">
        <v>40</v>
      </c>
      <c r="E63" s="132" t="s">
        <v>38</v>
      </c>
      <c r="F63" s="133"/>
      <c r="G63" s="134"/>
      <c r="H63" s="18"/>
      <c r="I63" s="20">
        <f>I64</f>
        <v>95.3</v>
      </c>
      <c r="J63" s="20">
        <f t="shared" si="10"/>
        <v>90.3</v>
      </c>
      <c r="K63" s="20">
        <v>100</v>
      </c>
    </row>
    <row r="64" spans="1:11" ht="31.5" customHeight="1">
      <c r="A64" s="19" t="s">
        <v>114</v>
      </c>
      <c r="B64" s="68">
        <f t="shared" si="11"/>
        <v>910</v>
      </c>
      <c r="C64" s="53" t="s">
        <v>13</v>
      </c>
      <c r="D64" s="53" t="s">
        <v>40</v>
      </c>
      <c r="E64" s="132" t="s">
        <v>53</v>
      </c>
      <c r="F64" s="133"/>
      <c r="G64" s="134"/>
      <c r="H64" s="18"/>
      <c r="I64" s="20">
        <f>I66</f>
        <v>95.3</v>
      </c>
      <c r="J64" s="20">
        <f t="shared" si="10"/>
        <v>90.3</v>
      </c>
      <c r="K64" s="20">
        <v>100</v>
      </c>
    </row>
    <row r="65" spans="1:11" ht="46.5" customHeight="1">
      <c r="A65" s="19" t="s">
        <v>57</v>
      </c>
      <c r="B65" s="68">
        <f t="shared" si="11"/>
        <v>910</v>
      </c>
      <c r="C65" s="53" t="s">
        <v>13</v>
      </c>
      <c r="D65" s="53" t="s">
        <v>40</v>
      </c>
      <c r="E65" s="132" t="s">
        <v>46</v>
      </c>
      <c r="F65" s="133"/>
      <c r="G65" s="134"/>
      <c r="H65" s="18"/>
      <c r="I65" s="20">
        <f>I66</f>
        <v>95.3</v>
      </c>
      <c r="J65" s="20">
        <f t="shared" si="10"/>
        <v>90.3</v>
      </c>
      <c r="K65" s="20">
        <v>100</v>
      </c>
    </row>
    <row r="66" spans="1:11" ht="45.75" customHeight="1">
      <c r="A66" s="19" t="s">
        <v>68</v>
      </c>
      <c r="B66" s="68">
        <f t="shared" si="11"/>
        <v>910</v>
      </c>
      <c r="C66" s="53" t="s">
        <v>13</v>
      </c>
      <c r="D66" s="53" t="s">
        <v>40</v>
      </c>
      <c r="E66" s="132" t="s">
        <v>54</v>
      </c>
      <c r="F66" s="133"/>
      <c r="G66" s="134"/>
      <c r="H66" s="18"/>
      <c r="I66" s="20">
        <f>I69+I67</f>
        <v>95.3</v>
      </c>
      <c r="J66" s="20">
        <f>J67</f>
        <v>90.3</v>
      </c>
      <c r="K66" s="20">
        <v>100</v>
      </c>
    </row>
    <row r="67" spans="1:11" ht="60" customHeight="1">
      <c r="A67" s="19" t="str">
        <f>A40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7" s="68">
        <f>B66</f>
        <v>910</v>
      </c>
      <c r="C67" s="91" t="s">
        <v>13</v>
      </c>
      <c r="D67" s="91" t="s">
        <v>40</v>
      </c>
      <c r="E67" s="132" t="s">
        <v>54</v>
      </c>
      <c r="F67" s="133"/>
      <c r="G67" s="134"/>
      <c r="H67" s="18" t="s">
        <v>18</v>
      </c>
      <c r="I67" s="20">
        <f>I68</f>
        <v>90.3</v>
      </c>
      <c r="J67" s="20">
        <f>J68</f>
        <v>90.3</v>
      </c>
      <c r="K67" s="20">
        <f>K68</f>
        <v>100</v>
      </c>
    </row>
    <row r="68" spans="1:11" ht="32.25" customHeight="1">
      <c r="A68" s="19" t="str">
        <f>A41</f>
        <v>Расходы на выплаты персоналу государственных (муниципальных) органов</v>
      </c>
      <c r="B68" s="68">
        <v>909</v>
      </c>
      <c r="C68" s="91" t="s">
        <v>13</v>
      </c>
      <c r="D68" s="91" t="s">
        <v>40</v>
      </c>
      <c r="E68" s="132" t="s">
        <v>54</v>
      </c>
      <c r="F68" s="133"/>
      <c r="G68" s="134"/>
      <c r="H68" s="18" t="s">
        <v>20</v>
      </c>
      <c r="I68" s="20">
        <v>90.3</v>
      </c>
      <c r="J68" s="20">
        <v>90.3</v>
      </c>
      <c r="K68" s="20">
        <v>100</v>
      </c>
    </row>
    <row r="69" spans="1:11" ht="29.25" customHeight="1">
      <c r="A69" s="19" t="str">
        <f>A47</f>
        <v>Закупка товаров, работ и услуг для государственных (муниципальных) нужд</v>
      </c>
      <c r="B69" s="68">
        <f>B66</f>
        <v>910</v>
      </c>
      <c r="C69" s="53" t="s">
        <v>13</v>
      </c>
      <c r="D69" s="53" t="s">
        <v>40</v>
      </c>
      <c r="E69" s="132" t="s">
        <v>54</v>
      </c>
      <c r="F69" s="133"/>
      <c r="G69" s="134"/>
      <c r="H69" s="18" t="s">
        <v>23</v>
      </c>
      <c r="I69" s="20">
        <f>I70</f>
        <v>5</v>
      </c>
      <c r="J69" s="20">
        <v>5</v>
      </c>
      <c r="K69" s="20">
        <v>100</v>
      </c>
    </row>
    <row r="70" spans="1:11" ht="33" customHeight="1">
      <c r="A70" s="28" t="str">
        <f>A48</f>
        <v>Иные закупки товаров, работ и услуг для обеспечения государственных (муниципальных) нужд</v>
      </c>
      <c r="B70" s="77">
        <f t="shared" si="11"/>
        <v>910</v>
      </c>
      <c r="C70" s="52" t="s">
        <v>13</v>
      </c>
      <c r="D70" s="52" t="s">
        <v>40</v>
      </c>
      <c r="E70" s="135" t="s">
        <v>54</v>
      </c>
      <c r="F70" s="135"/>
      <c r="G70" s="135"/>
      <c r="H70" s="30" t="s">
        <v>25</v>
      </c>
      <c r="I70" s="27">
        <v>5</v>
      </c>
      <c r="J70" s="20">
        <v>5</v>
      </c>
      <c r="K70" s="20">
        <v>100</v>
      </c>
    </row>
    <row r="71" spans="1:11" ht="33" customHeight="1">
      <c r="A71" s="107" t="s">
        <v>76</v>
      </c>
      <c r="B71" s="105">
        <f>B70</f>
        <v>910</v>
      </c>
      <c r="C71" s="106" t="s">
        <v>40</v>
      </c>
      <c r="D71" s="103"/>
      <c r="E71" s="136"/>
      <c r="F71" s="137"/>
      <c r="G71" s="138"/>
      <c r="H71" s="30"/>
      <c r="I71" s="108">
        <f t="shared" ref="I71:K76" si="12">I72</f>
        <v>32.200000000000003</v>
      </c>
      <c r="J71" s="97">
        <f t="shared" si="12"/>
        <v>32.200000000000003</v>
      </c>
      <c r="K71" s="97">
        <f t="shared" si="12"/>
        <v>100</v>
      </c>
    </row>
    <row r="72" spans="1:11" ht="34.5" customHeight="1">
      <c r="A72" s="57" t="s">
        <v>78</v>
      </c>
      <c r="B72" s="77">
        <v>910</v>
      </c>
      <c r="C72" s="103" t="s">
        <v>40</v>
      </c>
      <c r="D72" s="103" t="s">
        <v>77</v>
      </c>
      <c r="E72" s="136"/>
      <c r="F72" s="137"/>
      <c r="G72" s="138"/>
      <c r="H72" s="30"/>
      <c r="I72" s="27">
        <f t="shared" si="12"/>
        <v>32.200000000000003</v>
      </c>
      <c r="J72" s="20">
        <f t="shared" si="12"/>
        <v>32.200000000000003</v>
      </c>
      <c r="K72" s="20">
        <f t="shared" si="12"/>
        <v>100</v>
      </c>
    </row>
    <row r="73" spans="1:11" ht="50.25" customHeight="1">
      <c r="A73" s="28" t="str">
        <f>A56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73" s="77">
        <v>910</v>
      </c>
      <c r="C73" s="103" t="s">
        <v>40</v>
      </c>
      <c r="D73" s="103" t="s">
        <v>77</v>
      </c>
      <c r="E73" s="125" t="s">
        <v>33</v>
      </c>
      <c r="F73" s="126"/>
      <c r="G73" s="127"/>
      <c r="H73" s="30"/>
      <c r="I73" s="27">
        <f t="shared" si="12"/>
        <v>32.200000000000003</v>
      </c>
      <c r="J73" s="20">
        <f t="shared" si="12"/>
        <v>32.200000000000003</v>
      </c>
      <c r="K73" s="20">
        <f t="shared" si="12"/>
        <v>100</v>
      </c>
    </row>
    <row r="74" spans="1:11" ht="60.75" customHeight="1">
      <c r="A74" s="28" t="str">
        <f>A57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74" s="77">
        <v>910</v>
      </c>
      <c r="C74" s="103" t="s">
        <v>40</v>
      </c>
      <c r="D74" s="103" t="s">
        <v>77</v>
      </c>
      <c r="E74" s="125" t="s">
        <v>34</v>
      </c>
      <c r="F74" s="126"/>
      <c r="G74" s="127"/>
      <c r="H74" s="30"/>
      <c r="I74" s="27">
        <f t="shared" si="12"/>
        <v>32.200000000000003</v>
      </c>
      <c r="J74" s="20">
        <f t="shared" si="12"/>
        <v>32.200000000000003</v>
      </c>
      <c r="K74" s="20">
        <f t="shared" si="12"/>
        <v>100</v>
      </c>
    </row>
    <row r="75" spans="1:11" ht="33" customHeight="1">
      <c r="A75" s="60" t="s">
        <v>79</v>
      </c>
      <c r="B75" s="77">
        <v>910</v>
      </c>
      <c r="C75" s="103" t="s">
        <v>40</v>
      </c>
      <c r="D75" s="103" t="s">
        <v>77</v>
      </c>
      <c r="E75" s="125" t="s">
        <v>115</v>
      </c>
      <c r="F75" s="126"/>
      <c r="G75" s="127"/>
      <c r="H75" s="30"/>
      <c r="I75" s="27">
        <f t="shared" si="12"/>
        <v>32.200000000000003</v>
      </c>
      <c r="J75" s="20">
        <f t="shared" si="12"/>
        <v>32.200000000000003</v>
      </c>
      <c r="K75" s="20">
        <f t="shared" si="12"/>
        <v>100</v>
      </c>
    </row>
    <row r="76" spans="1:11" ht="33" customHeight="1">
      <c r="A76" s="28" t="str">
        <f>A69</f>
        <v>Закупка товаров, работ и услуг для государственных (муниципальных) нужд</v>
      </c>
      <c r="B76" s="77">
        <v>910</v>
      </c>
      <c r="C76" s="103" t="s">
        <v>40</v>
      </c>
      <c r="D76" s="103" t="s">
        <v>77</v>
      </c>
      <c r="E76" s="125" t="s">
        <v>115</v>
      </c>
      <c r="F76" s="126"/>
      <c r="G76" s="127"/>
      <c r="H76" s="30" t="s">
        <v>23</v>
      </c>
      <c r="I76" s="27">
        <f t="shared" si="12"/>
        <v>32.200000000000003</v>
      </c>
      <c r="J76" s="20">
        <f t="shared" si="12"/>
        <v>32.200000000000003</v>
      </c>
      <c r="K76" s="20">
        <f t="shared" si="12"/>
        <v>100</v>
      </c>
    </row>
    <row r="77" spans="1:11" ht="33" customHeight="1">
      <c r="A77" s="28" t="str">
        <f>A70</f>
        <v>Иные закупки товаров, работ и услуг для обеспечения государственных (муниципальных) нужд</v>
      </c>
      <c r="B77" s="77">
        <v>910</v>
      </c>
      <c r="C77" s="103" t="s">
        <v>40</v>
      </c>
      <c r="D77" s="103" t="s">
        <v>77</v>
      </c>
      <c r="E77" s="125" t="s">
        <v>115</v>
      </c>
      <c r="F77" s="126"/>
      <c r="G77" s="127"/>
      <c r="H77" s="30" t="s">
        <v>25</v>
      </c>
      <c r="I77" s="27">
        <v>32.200000000000003</v>
      </c>
      <c r="J77" s="20">
        <v>32.200000000000003</v>
      </c>
      <c r="K77" s="20">
        <v>100</v>
      </c>
    </row>
    <row r="78" spans="1:11" ht="15.75" customHeight="1">
      <c r="A78" s="36" t="s">
        <v>43</v>
      </c>
      <c r="B78" s="78">
        <f>B70</f>
        <v>910</v>
      </c>
      <c r="C78" s="16" t="s">
        <v>22</v>
      </c>
      <c r="D78" s="47"/>
      <c r="E78" s="131"/>
      <c r="F78" s="131"/>
      <c r="G78" s="131"/>
      <c r="H78" s="18"/>
      <c r="I78" s="48">
        <f>I79</f>
        <v>289.8</v>
      </c>
      <c r="J78" s="55">
        <f>J79</f>
        <v>289.8</v>
      </c>
      <c r="K78" s="55">
        <v>100</v>
      </c>
    </row>
    <row r="79" spans="1:11" ht="18" customHeight="1">
      <c r="A79" s="19" t="s">
        <v>58</v>
      </c>
      <c r="B79" s="68">
        <f>B70</f>
        <v>910</v>
      </c>
      <c r="C79" s="17" t="s">
        <v>22</v>
      </c>
      <c r="D79" s="17" t="s">
        <v>42</v>
      </c>
      <c r="E79" s="131"/>
      <c r="F79" s="131"/>
      <c r="G79" s="131"/>
      <c r="H79" s="18"/>
      <c r="I79" s="20">
        <f>I80</f>
        <v>289.8</v>
      </c>
      <c r="J79" s="20">
        <f>J80</f>
        <v>289.8</v>
      </c>
      <c r="K79" s="20">
        <f>K80</f>
        <v>100</v>
      </c>
    </row>
    <row r="80" spans="1:11" ht="62.25" customHeight="1">
      <c r="A80" s="38" t="s">
        <v>94</v>
      </c>
      <c r="B80" s="71">
        <f>B79</f>
        <v>910</v>
      </c>
      <c r="C80" s="47" t="s">
        <v>22</v>
      </c>
      <c r="D80" s="47" t="s">
        <v>42</v>
      </c>
      <c r="E80" s="49" t="s">
        <v>59</v>
      </c>
      <c r="F80" s="50"/>
      <c r="G80" s="51"/>
      <c r="H80" s="18"/>
      <c r="I80" s="20">
        <f t="shared" ref="I80:I84" si="13">I81</f>
        <v>289.8</v>
      </c>
      <c r="J80" s="20">
        <f t="shared" ref="J80:J84" si="14">J81</f>
        <v>289.8</v>
      </c>
      <c r="K80" s="20">
        <f t="shared" ref="K80:K84" si="15">K81</f>
        <v>100</v>
      </c>
    </row>
    <row r="81" spans="1:11" ht="64.5" customHeight="1">
      <c r="A81" s="38" t="s">
        <v>95</v>
      </c>
      <c r="B81" s="71">
        <f t="shared" ref="B81:B85" si="16">B80</f>
        <v>910</v>
      </c>
      <c r="C81" s="47" t="s">
        <v>22</v>
      </c>
      <c r="D81" s="47" t="s">
        <v>42</v>
      </c>
      <c r="E81" s="49" t="s">
        <v>60</v>
      </c>
      <c r="F81" s="50"/>
      <c r="G81" s="51"/>
      <c r="H81" s="18"/>
      <c r="I81" s="20">
        <f t="shared" si="13"/>
        <v>289.8</v>
      </c>
      <c r="J81" s="20">
        <f t="shared" si="14"/>
        <v>289.8</v>
      </c>
      <c r="K81" s="20">
        <f t="shared" si="15"/>
        <v>100</v>
      </c>
    </row>
    <row r="82" spans="1:11" ht="33.75" customHeight="1">
      <c r="A82" s="113" t="s">
        <v>100</v>
      </c>
      <c r="B82" s="71">
        <f t="shared" si="16"/>
        <v>910</v>
      </c>
      <c r="C82" s="47" t="s">
        <v>22</v>
      </c>
      <c r="D82" s="47" t="s">
        <v>42</v>
      </c>
      <c r="E82" s="132" t="s">
        <v>80</v>
      </c>
      <c r="F82" s="133"/>
      <c r="G82" s="134"/>
      <c r="H82" s="18"/>
      <c r="I82" s="20">
        <f>I83</f>
        <v>289.8</v>
      </c>
      <c r="J82" s="20">
        <f>J83</f>
        <v>289.8</v>
      </c>
      <c r="K82" s="20">
        <f>K83</f>
        <v>100</v>
      </c>
    </row>
    <row r="83" spans="1:11" ht="180" customHeight="1">
      <c r="A83" s="88" t="s">
        <v>67</v>
      </c>
      <c r="B83" s="71">
        <f>B82</f>
        <v>910</v>
      </c>
      <c r="C83" s="47" t="s">
        <v>22</v>
      </c>
      <c r="D83" s="47" t="s">
        <v>42</v>
      </c>
      <c r="E83" s="132" t="s">
        <v>91</v>
      </c>
      <c r="F83" s="133"/>
      <c r="G83" s="134"/>
      <c r="H83" s="18"/>
      <c r="I83" s="20">
        <f t="shared" si="13"/>
        <v>289.8</v>
      </c>
      <c r="J83" s="20">
        <f t="shared" si="14"/>
        <v>289.8</v>
      </c>
      <c r="K83" s="20">
        <f t="shared" si="15"/>
        <v>100</v>
      </c>
    </row>
    <row r="84" spans="1:11" ht="33.75" customHeight="1">
      <c r="A84" s="25" t="str">
        <f>A69</f>
        <v>Закупка товаров, работ и услуг для государственных (муниципальных) нужд</v>
      </c>
      <c r="B84" s="71">
        <f t="shared" si="16"/>
        <v>910</v>
      </c>
      <c r="C84" s="47" t="s">
        <v>22</v>
      </c>
      <c r="D84" s="47" t="s">
        <v>42</v>
      </c>
      <c r="E84" s="132" t="s">
        <v>91</v>
      </c>
      <c r="F84" s="133"/>
      <c r="G84" s="134"/>
      <c r="H84" s="18" t="s">
        <v>23</v>
      </c>
      <c r="I84" s="20">
        <f t="shared" si="13"/>
        <v>289.8</v>
      </c>
      <c r="J84" s="20">
        <f t="shared" si="14"/>
        <v>289.8</v>
      </c>
      <c r="K84" s="20">
        <f t="shared" si="15"/>
        <v>100</v>
      </c>
    </row>
    <row r="85" spans="1:11" ht="33.75" customHeight="1">
      <c r="A85" s="25" t="s">
        <v>24</v>
      </c>
      <c r="B85" s="71">
        <f t="shared" si="16"/>
        <v>910</v>
      </c>
      <c r="C85" s="47" t="s">
        <v>22</v>
      </c>
      <c r="D85" s="47" t="s">
        <v>42</v>
      </c>
      <c r="E85" s="132" t="s">
        <v>91</v>
      </c>
      <c r="F85" s="133"/>
      <c r="G85" s="134"/>
      <c r="H85" s="18" t="s">
        <v>25</v>
      </c>
      <c r="I85" s="20">
        <v>289.8</v>
      </c>
      <c r="J85" s="20">
        <v>289.8</v>
      </c>
      <c r="K85" s="20">
        <v>100</v>
      </c>
    </row>
    <row r="86" spans="1:11" ht="15">
      <c r="A86" s="58" t="s">
        <v>44</v>
      </c>
      <c r="B86" s="79">
        <f>B85</f>
        <v>910</v>
      </c>
      <c r="C86" s="16" t="s">
        <v>37</v>
      </c>
      <c r="D86" s="35"/>
      <c r="E86" s="132"/>
      <c r="F86" s="133"/>
      <c r="G86" s="134"/>
      <c r="H86" s="18"/>
      <c r="I86" s="55">
        <f>I87</f>
        <v>53.5</v>
      </c>
      <c r="J86" s="55">
        <f>J87</f>
        <v>52.2</v>
      </c>
      <c r="K86" s="20">
        <f>K87</f>
        <v>97.6</v>
      </c>
    </row>
    <row r="87" spans="1:11" ht="18.75" customHeight="1">
      <c r="A87" s="37" t="s">
        <v>45</v>
      </c>
      <c r="B87" s="80">
        <f>B86</f>
        <v>910</v>
      </c>
      <c r="C87" s="33" t="s">
        <v>37</v>
      </c>
      <c r="D87" s="33" t="s">
        <v>40</v>
      </c>
      <c r="E87" s="147"/>
      <c r="F87" s="148"/>
      <c r="G87" s="149"/>
      <c r="H87" s="29"/>
      <c r="I87" s="27">
        <f t="shared" ref="I87:K87" si="17">I88</f>
        <v>53.5</v>
      </c>
      <c r="J87" s="20">
        <f t="shared" si="17"/>
        <v>52.2</v>
      </c>
      <c r="K87" s="20">
        <f t="shared" si="17"/>
        <v>97.6</v>
      </c>
    </row>
    <row r="88" spans="1:11" ht="61.5" customHeight="1">
      <c r="A88" s="57" t="s">
        <v>96</v>
      </c>
      <c r="B88" s="82">
        <f>B87</f>
        <v>910</v>
      </c>
      <c r="C88" s="54" t="s">
        <v>37</v>
      </c>
      <c r="D88" s="53" t="s">
        <v>40</v>
      </c>
      <c r="E88" s="128" t="s">
        <v>59</v>
      </c>
      <c r="F88" s="129"/>
      <c r="G88" s="130"/>
      <c r="H88" s="47"/>
      <c r="I88" s="20">
        <f>I90</f>
        <v>53.5</v>
      </c>
      <c r="J88" s="20">
        <f>J90</f>
        <v>52.2</v>
      </c>
      <c r="K88" s="20">
        <f>K90</f>
        <v>97.6</v>
      </c>
    </row>
    <row r="89" spans="1:11" ht="61.5" customHeight="1">
      <c r="A89" s="57" t="s">
        <v>97</v>
      </c>
      <c r="B89" s="82">
        <v>909</v>
      </c>
      <c r="C89" s="94" t="s">
        <v>37</v>
      </c>
      <c r="D89" s="96" t="s">
        <v>40</v>
      </c>
      <c r="E89" s="92" t="s">
        <v>60</v>
      </c>
      <c r="F89" s="93"/>
      <c r="G89" s="94"/>
      <c r="H89" s="95"/>
      <c r="I89" s="20">
        <f>I90</f>
        <v>53.5</v>
      </c>
      <c r="J89" s="20">
        <f>J90</f>
        <v>52.2</v>
      </c>
      <c r="K89" s="20">
        <f>K90</f>
        <v>97.6</v>
      </c>
    </row>
    <row r="90" spans="1:11" ht="31.5" customHeight="1">
      <c r="A90" s="57" t="s">
        <v>101</v>
      </c>
      <c r="B90" s="82">
        <f>B88</f>
        <v>910</v>
      </c>
      <c r="C90" s="54" t="s">
        <v>37</v>
      </c>
      <c r="D90" s="53" t="s">
        <v>40</v>
      </c>
      <c r="E90" s="128" t="s">
        <v>80</v>
      </c>
      <c r="F90" s="129"/>
      <c r="G90" s="130"/>
      <c r="H90" s="47"/>
      <c r="I90" s="20">
        <f>I91+I94</f>
        <v>53.5</v>
      </c>
      <c r="J90" s="20">
        <f>J91+J94</f>
        <v>52.2</v>
      </c>
      <c r="K90" s="20">
        <v>97.6</v>
      </c>
    </row>
    <row r="91" spans="1:11" ht="18" customHeight="1">
      <c r="A91" s="62" t="s">
        <v>61</v>
      </c>
      <c r="B91" s="83">
        <f>B90</f>
        <v>910</v>
      </c>
      <c r="C91" s="54" t="s">
        <v>37</v>
      </c>
      <c r="D91" s="53" t="s">
        <v>40</v>
      </c>
      <c r="E91" s="128" t="s">
        <v>81</v>
      </c>
      <c r="F91" s="129"/>
      <c r="G91" s="130"/>
      <c r="H91" s="47"/>
      <c r="I91" s="20">
        <f t="shared" ref="I91:K92" si="18">I92</f>
        <v>49</v>
      </c>
      <c r="J91" s="20">
        <f t="shared" si="18"/>
        <v>47.7</v>
      </c>
      <c r="K91" s="20">
        <f t="shared" si="18"/>
        <v>97.3</v>
      </c>
    </row>
    <row r="92" spans="1:11" ht="29.25" customHeight="1">
      <c r="A92" s="59" t="str">
        <f>A84</f>
        <v>Закупка товаров, работ и услуг для государственных (муниципальных) нужд</v>
      </c>
      <c r="B92" s="81">
        <f t="shared" ref="B92:B95" si="19">B91</f>
        <v>910</v>
      </c>
      <c r="C92" s="54" t="s">
        <v>37</v>
      </c>
      <c r="D92" s="53" t="s">
        <v>40</v>
      </c>
      <c r="E92" s="128" t="s">
        <v>81</v>
      </c>
      <c r="F92" s="129"/>
      <c r="G92" s="130"/>
      <c r="H92" s="47" t="s">
        <v>23</v>
      </c>
      <c r="I92" s="20">
        <f t="shared" si="18"/>
        <v>49</v>
      </c>
      <c r="J92" s="20">
        <f t="shared" si="18"/>
        <v>47.7</v>
      </c>
      <c r="K92" s="20">
        <f t="shared" si="18"/>
        <v>97.3</v>
      </c>
    </row>
    <row r="93" spans="1:11" ht="33" customHeight="1">
      <c r="A93" s="59" t="str">
        <f>A85</f>
        <v>Иные закупки товаров, работ и услуг для обеспечения государственных (муниципальных) нужд</v>
      </c>
      <c r="B93" s="81">
        <f t="shared" si="19"/>
        <v>910</v>
      </c>
      <c r="C93" s="54" t="s">
        <v>37</v>
      </c>
      <c r="D93" s="53" t="s">
        <v>40</v>
      </c>
      <c r="E93" s="128" t="s">
        <v>81</v>
      </c>
      <c r="F93" s="129"/>
      <c r="G93" s="130"/>
      <c r="H93" s="47" t="s">
        <v>25</v>
      </c>
      <c r="I93" s="20">
        <v>49</v>
      </c>
      <c r="J93" s="20">
        <v>47.7</v>
      </c>
      <c r="K93" s="20">
        <v>97.3</v>
      </c>
    </row>
    <row r="94" spans="1:11" ht="19.5" customHeight="1">
      <c r="A94" s="57" t="s">
        <v>98</v>
      </c>
      <c r="B94" s="82">
        <f>B93</f>
        <v>910</v>
      </c>
      <c r="C94" s="54" t="s">
        <v>37</v>
      </c>
      <c r="D94" s="53" t="s">
        <v>40</v>
      </c>
      <c r="E94" s="128" t="s">
        <v>82</v>
      </c>
      <c r="F94" s="129"/>
      <c r="G94" s="130"/>
      <c r="H94" s="47"/>
      <c r="I94" s="20">
        <f t="shared" ref="I94:K94" si="20">I95</f>
        <v>4.5</v>
      </c>
      <c r="J94" s="20">
        <f t="shared" si="20"/>
        <v>4.5</v>
      </c>
      <c r="K94" s="20">
        <f t="shared" si="20"/>
        <v>100</v>
      </c>
    </row>
    <row r="95" spans="1:11" ht="32.25" customHeight="1">
      <c r="A95" s="59" t="str">
        <f>A92</f>
        <v>Закупка товаров, работ и услуг для государственных (муниципальных) нужд</v>
      </c>
      <c r="B95" s="81">
        <f t="shared" si="19"/>
        <v>910</v>
      </c>
      <c r="C95" s="54" t="s">
        <v>37</v>
      </c>
      <c r="D95" s="53" t="s">
        <v>40</v>
      </c>
      <c r="E95" s="128" t="s">
        <v>82</v>
      </c>
      <c r="F95" s="129"/>
      <c r="G95" s="130"/>
      <c r="H95" s="47" t="s">
        <v>23</v>
      </c>
      <c r="I95" s="20">
        <f>I96</f>
        <v>4.5</v>
      </c>
      <c r="J95" s="20">
        <f>J96</f>
        <v>4.5</v>
      </c>
      <c r="K95" s="20">
        <f>K103</f>
        <v>100</v>
      </c>
    </row>
    <row r="96" spans="1:11" ht="32.25" customHeight="1">
      <c r="A96" s="59" t="str">
        <f>A93</f>
        <v>Иные закупки товаров, работ и услуг для обеспечения государственных (муниципальных) нужд</v>
      </c>
      <c r="B96" s="81">
        <f>B95</f>
        <v>910</v>
      </c>
      <c r="C96" s="101" t="s">
        <v>37</v>
      </c>
      <c r="D96" s="102" t="s">
        <v>40</v>
      </c>
      <c r="E96" s="128" t="s">
        <v>82</v>
      </c>
      <c r="F96" s="129"/>
      <c r="G96" s="130"/>
      <c r="H96" s="98" t="s">
        <v>25</v>
      </c>
      <c r="I96" s="20">
        <v>4.5</v>
      </c>
      <c r="J96" s="20">
        <v>4.5</v>
      </c>
      <c r="K96" s="20">
        <v>100</v>
      </c>
    </row>
    <row r="97" spans="1:11" ht="14.25" customHeight="1">
      <c r="A97" s="111" t="s">
        <v>83</v>
      </c>
      <c r="B97" s="109">
        <v>910</v>
      </c>
      <c r="C97" s="110" t="s">
        <v>77</v>
      </c>
      <c r="D97" s="102"/>
      <c r="E97" s="99"/>
      <c r="F97" s="100"/>
      <c r="G97" s="101"/>
      <c r="H97" s="98"/>
      <c r="I97" s="97">
        <f t="shared" ref="I97:K102" si="21">I98</f>
        <v>78.400000000000006</v>
      </c>
      <c r="J97" s="97">
        <f t="shared" si="21"/>
        <v>78.400000000000006</v>
      </c>
      <c r="K97" s="20">
        <f t="shared" si="21"/>
        <v>100</v>
      </c>
    </row>
    <row r="98" spans="1:11" ht="13.5" customHeight="1">
      <c r="A98" s="61" t="s">
        <v>84</v>
      </c>
      <c r="B98" s="81">
        <v>910</v>
      </c>
      <c r="C98" s="101" t="s">
        <v>77</v>
      </c>
      <c r="D98" s="102" t="s">
        <v>11</v>
      </c>
      <c r="E98" s="99"/>
      <c r="F98" s="100"/>
      <c r="G98" s="101"/>
      <c r="H98" s="98"/>
      <c r="I98" s="20">
        <f t="shared" si="21"/>
        <v>78.400000000000006</v>
      </c>
      <c r="J98" s="20">
        <f t="shared" si="21"/>
        <v>78.400000000000006</v>
      </c>
      <c r="K98" s="20">
        <f t="shared" si="21"/>
        <v>100</v>
      </c>
    </row>
    <row r="99" spans="1:11" ht="46.5" customHeight="1">
      <c r="A99" s="59" t="str">
        <f>A73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99" s="81">
        <v>910</v>
      </c>
      <c r="C99" s="101" t="s">
        <v>77</v>
      </c>
      <c r="D99" s="102" t="s">
        <v>11</v>
      </c>
      <c r="E99" s="128" t="s">
        <v>33</v>
      </c>
      <c r="F99" s="129"/>
      <c r="G99" s="130"/>
      <c r="H99" s="98"/>
      <c r="I99" s="20">
        <f t="shared" si="21"/>
        <v>78.400000000000006</v>
      </c>
      <c r="J99" s="20">
        <f t="shared" si="21"/>
        <v>78.400000000000006</v>
      </c>
      <c r="K99" s="20">
        <f t="shared" si="21"/>
        <v>100</v>
      </c>
    </row>
    <row r="100" spans="1:11" ht="60.75" customHeight="1">
      <c r="A100" s="59" t="str">
        <f>A74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100" s="81">
        <v>910</v>
      </c>
      <c r="C100" s="101" t="s">
        <v>77</v>
      </c>
      <c r="D100" s="102" t="s">
        <v>11</v>
      </c>
      <c r="E100" s="128" t="s">
        <v>34</v>
      </c>
      <c r="F100" s="129"/>
      <c r="G100" s="130"/>
      <c r="H100" s="98"/>
      <c r="I100" s="20">
        <f>I101</f>
        <v>78.400000000000006</v>
      </c>
      <c r="J100" s="20">
        <f>J101</f>
        <v>78.400000000000006</v>
      </c>
      <c r="K100" s="20">
        <f>K101</f>
        <v>100</v>
      </c>
    </row>
    <row r="101" spans="1:11" ht="32.25" customHeight="1">
      <c r="A101" s="57" t="s">
        <v>86</v>
      </c>
      <c r="B101" s="81">
        <v>910</v>
      </c>
      <c r="C101" s="101" t="s">
        <v>77</v>
      </c>
      <c r="D101" s="102" t="s">
        <v>11</v>
      </c>
      <c r="E101" s="128" t="s">
        <v>85</v>
      </c>
      <c r="F101" s="129"/>
      <c r="G101" s="130"/>
      <c r="H101" s="98"/>
      <c r="I101" s="20">
        <f t="shared" si="21"/>
        <v>78.400000000000006</v>
      </c>
      <c r="J101" s="20">
        <f t="shared" si="21"/>
        <v>78.400000000000006</v>
      </c>
      <c r="K101" s="20">
        <f t="shared" si="21"/>
        <v>100</v>
      </c>
    </row>
    <row r="102" spans="1:11" ht="15" customHeight="1">
      <c r="A102" s="112" t="s">
        <v>88</v>
      </c>
      <c r="B102" s="81">
        <v>910</v>
      </c>
      <c r="C102" s="101" t="s">
        <v>77</v>
      </c>
      <c r="D102" s="102" t="s">
        <v>11</v>
      </c>
      <c r="E102" s="128" t="s">
        <v>85</v>
      </c>
      <c r="F102" s="129"/>
      <c r="G102" s="130"/>
      <c r="H102" s="98" t="s">
        <v>87</v>
      </c>
      <c r="I102" s="20">
        <f t="shared" si="21"/>
        <v>78.400000000000006</v>
      </c>
      <c r="J102" s="20">
        <f t="shared" si="21"/>
        <v>78.400000000000006</v>
      </c>
      <c r="K102" s="20">
        <f t="shared" si="21"/>
        <v>100</v>
      </c>
    </row>
    <row r="103" spans="1:11" ht="16.5" customHeight="1">
      <c r="A103" s="57" t="s">
        <v>90</v>
      </c>
      <c r="B103" s="81">
        <f>B95</f>
        <v>910</v>
      </c>
      <c r="C103" s="101" t="s">
        <v>77</v>
      </c>
      <c r="D103" s="102" t="s">
        <v>11</v>
      </c>
      <c r="E103" s="128" t="s">
        <v>85</v>
      </c>
      <c r="F103" s="129"/>
      <c r="G103" s="130"/>
      <c r="H103" s="98" t="s">
        <v>89</v>
      </c>
      <c r="I103" s="20">
        <v>78.400000000000006</v>
      </c>
      <c r="J103" s="20">
        <v>78.400000000000006</v>
      </c>
      <c r="K103" s="20">
        <v>100</v>
      </c>
    </row>
  </sheetData>
  <autoFilter ref="A14:O103">
    <filterColumn colId="1"/>
    <filterColumn colId="4" showButton="0"/>
    <filterColumn colId="5" showButton="0"/>
  </autoFilter>
  <mergeCells count="84">
    <mergeCell ref="E95:G95"/>
    <mergeCell ref="E93:G93"/>
    <mergeCell ref="E94:G94"/>
    <mergeCell ref="E91:G91"/>
    <mergeCell ref="E92:G92"/>
    <mergeCell ref="E87:G87"/>
    <mergeCell ref="B12:B13"/>
    <mergeCell ref="E16:G16"/>
    <mergeCell ref="E14:G14"/>
    <mergeCell ref="E15:G15"/>
    <mergeCell ref="C12:C13"/>
    <mergeCell ref="D12:D13"/>
    <mergeCell ref="E12:G13"/>
    <mergeCell ref="E24:G24"/>
    <mergeCell ref="E25:G25"/>
    <mergeCell ref="E20:G20"/>
    <mergeCell ref="E21:G21"/>
    <mergeCell ref="E22:G22"/>
    <mergeCell ref="E23:G23"/>
    <mergeCell ref="E32:G32"/>
    <mergeCell ref="E29:G29"/>
    <mergeCell ref="A10:L11"/>
    <mergeCell ref="I1:K1"/>
    <mergeCell ref="I2:K7"/>
    <mergeCell ref="I8:K8"/>
    <mergeCell ref="I9:K9"/>
    <mergeCell ref="H12:H13"/>
    <mergeCell ref="I12:K12"/>
    <mergeCell ref="E17:G17"/>
    <mergeCell ref="E18:G18"/>
    <mergeCell ref="E19:G19"/>
    <mergeCell ref="E30:G30"/>
    <mergeCell ref="E31:G31"/>
    <mergeCell ref="E26:G26"/>
    <mergeCell ref="E27:G27"/>
    <mergeCell ref="E48:G48"/>
    <mergeCell ref="E44:G44"/>
    <mergeCell ref="E45:G45"/>
    <mergeCell ref="E33:G33"/>
    <mergeCell ref="E36:G36"/>
    <mergeCell ref="E38:G38"/>
    <mergeCell ref="E34:G34"/>
    <mergeCell ref="E35:G35"/>
    <mergeCell ref="E39:G39"/>
    <mergeCell ref="E40:G40"/>
    <mergeCell ref="E41:G41"/>
    <mergeCell ref="E46:G46"/>
    <mergeCell ref="E47:G47"/>
    <mergeCell ref="E70:G70"/>
    <mergeCell ref="E74:G74"/>
    <mergeCell ref="E75:G75"/>
    <mergeCell ref="E76:G76"/>
    <mergeCell ref="E61:G61"/>
    <mergeCell ref="E63:G63"/>
    <mergeCell ref="E71:G71"/>
    <mergeCell ref="E72:G72"/>
    <mergeCell ref="E73:G73"/>
    <mergeCell ref="E67:G67"/>
    <mergeCell ref="E68:G68"/>
    <mergeCell ref="E64:G64"/>
    <mergeCell ref="E66:G66"/>
    <mergeCell ref="E69:G69"/>
    <mergeCell ref="E65:G65"/>
    <mergeCell ref="E50:G50"/>
    <mergeCell ref="E51:G51"/>
    <mergeCell ref="E52:G52"/>
    <mergeCell ref="E53:G53"/>
    <mergeCell ref="E54:G54"/>
    <mergeCell ref="E77:G77"/>
    <mergeCell ref="E103:G103"/>
    <mergeCell ref="E79:G79"/>
    <mergeCell ref="E86:G86"/>
    <mergeCell ref="E82:G82"/>
    <mergeCell ref="E83:G83"/>
    <mergeCell ref="E84:G84"/>
    <mergeCell ref="E85:G85"/>
    <mergeCell ref="E96:G96"/>
    <mergeCell ref="E99:G99"/>
    <mergeCell ref="E100:G100"/>
    <mergeCell ref="E101:G101"/>
    <mergeCell ref="E102:G102"/>
    <mergeCell ref="E78:G78"/>
    <mergeCell ref="E88:G88"/>
    <mergeCell ref="E90:G90"/>
  </mergeCells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Админ</cp:lastModifiedBy>
  <cp:lastPrinted>2023-04-06T10:12:21Z</cp:lastPrinted>
  <dcterms:created xsi:type="dcterms:W3CDTF">2020-09-22T06:35:39Z</dcterms:created>
  <dcterms:modified xsi:type="dcterms:W3CDTF">2023-05-04T08:43:42Z</dcterms:modified>
</cp:coreProperties>
</file>