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3'!$A$13:$N$111</definedName>
    <definedName name="_xlnm.Print_Titles" localSheetId="0">'Приложение 3'!$13:$13</definedName>
    <definedName name="_xlnm.Print_Area" localSheetId="0">'Приложение 3'!$A$1:$J$101</definedName>
    <definedName name="Приложение_3" localSheetId="0">'Приложение 3'!$A$14:$H$101</definedName>
  </definedNames>
  <calcPr calcId="124519"/>
</workbook>
</file>

<file path=xl/calcChain.xml><?xml version="1.0" encoding="utf-8"?>
<calcChain xmlns="http://schemas.openxmlformats.org/spreadsheetml/2006/main">
  <c r="I27" i="1"/>
  <c r="I28"/>
  <c r="H27"/>
  <c r="H28"/>
  <c r="A49"/>
  <c r="A48"/>
  <c r="A39" l="1"/>
  <c r="A38"/>
  <c r="A91" l="1"/>
  <c r="A94" s="1"/>
  <c r="A58"/>
  <c r="J57"/>
  <c r="J56" s="1"/>
  <c r="J55" s="1"/>
  <c r="J54" s="1"/>
  <c r="J53" s="1"/>
  <c r="I57"/>
  <c r="I56" s="1"/>
  <c r="I55" s="1"/>
  <c r="I54" s="1"/>
  <c r="I53" s="1"/>
  <c r="A41"/>
  <c r="A40"/>
  <c r="H40"/>
  <c r="I40"/>
  <c r="J40"/>
  <c r="I34"/>
  <c r="H34"/>
  <c r="A26"/>
  <c r="J26" l="1"/>
  <c r="J27" s="1"/>
  <c r="J100"/>
  <c r="J99" s="1"/>
  <c r="I100"/>
  <c r="I99" s="1"/>
  <c r="H100"/>
  <c r="H99" s="1"/>
  <c r="J93"/>
  <c r="J92" s="1"/>
  <c r="I93"/>
  <c r="H93"/>
  <c r="J87"/>
  <c r="J86" s="1"/>
  <c r="J85" s="1"/>
  <c r="J74"/>
  <c r="J73" s="1"/>
  <c r="J72" s="1"/>
  <c r="J71" s="1"/>
  <c r="J70" s="1"/>
  <c r="J69" s="1"/>
  <c r="I74"/>
  <c r="I73" s="1"/>
  <c r="I72" s="1"/>
  <c r="I71" s="1"/>
  <c r="I70" s="1"/>
  <c r="I69" s="1"/>
  <c r="H74"/>
  <c r="H73" s="1"/>
  <c r="H72" s="1"/>
  <c r="H71" s="1"/>
  <c r="H70" s="1"/>
  <c r="H69" s="1"/>
  <c r="A68"/>
  <c r="A75" s="1"/>
  <c r="J32"/>
  <c r="J34"/>
  <c r="J90"/>
  <c r="J89" s="1"/>
  <c r="J82"/>
  <c r="J81" s="1"/>
  <c r="J80" s="1"/>
  <c r="A66"/>
  <c r="J65"/>
  <c r="I65"/>
  <c r="H65"/>
  <c r="A57"/>
  <c r="H57"/>
  <c r="H56" s="1"/>
  <c r="H55" s="1"/>
  <c r="H54" s="1"/>
  <c r="H53" s="1"/>
  <c r="I51"/>
  <c r="H51"/>
  <c r="J29"/>
  <c r="J28" s="1"/>
  <c r="A22"/>
  <c r="H98" l="1"/>
  <c r="H97" s="1"/>
  <c r="H96" s="1"/>
  <c r="H95" s="1"/>
  <c r="I98"/>
  <c r="I97" s="1"/>
  <c r="I96" s="1"/>
  <c r="I95" s="1"/>
  <c r="J98"/>
  <c r="J97" s="1"/>
  <c r="J96" s="1"/>
  <c r="J95" s="1"/>
  <c r="A23"/>
  <c r="A65" s="1"/>
  <c r="A24"/>
  <c r="J23"/>
  <c r="J22" s="1"/>
  <c r="I23"/>
  <c r="I22" s="1"/>
  <c r="H23"/>
  <c r="H22" s="1"/>
  <c r="J20"/>
  <c r="J19" s="1"/>
  <c r="J17" s="1"/>
  <c r="J16" s="1"/>
  <c r="A82"/>
  <c r="A45"/>
  <c r="J47"/>
  <c r="J79"/>
  <c r="J78" s="1"/>
  <c r="J77" s="1"/>
  <c r="J76" s="1"/>
  <c r="I92"/>
  <c r="I90"/>
  <c r="I89" s="1"/>
  <c r="I88" s="1"/>
  <c r="I82"/>
  <c r="I81" s="1"/>
  <c r="I80" s="1"/>
  <c r="I79" s="1"/>
  <c r="I78" s="1"/>
  <c r="I77" s="1"/>
  <c r="I76" s="1"/>
  <c r="I67"/>
  <c r="I50"/>
  <c r="I49" s="1"/>
  <c r="I48" s="1"/>
  <c r="I47" s="1"/>
  <c r="I45"/>
  <c r="I44" s="1"/>
  <c r="I43" s="1"/>
  <c r="I42" s="1"/>
  <c r="I38"/>
  <c r="I32"/>
  <c r="I29"/>
  <c r="A55"/>
  <c r="A54"/>
  <c r="H90"/>
  <c r="H89" s="1"/>
  <c r="H82"/>
  <c r="H81" s="1"/>
  <c r="H80" s="1"/>
  <c r="H79" s="1"/>
  <c r="H78" s="1"/>
  <c r="A71" l="1"/>
  <c r="A97" s="1"/>
  <c r="A72"/>
  <c r="A98" s="1"/>
  <c r="H77"/>
  <c r="H76"/>
  <c r="A67"/>
  <c r="A74" s="1"/>
  <c r="A90"/>
  <c r="I37"/>
  <c r="I64"/>
  <c r="I63" s="1"/>
  <c r="I62" s="1"/>
  <c r="I61" s="1"/>
  <c r="I60" s="1"/>
  <c r="I59" s="1"/>
  <c r="I31"/>
  <c r="H67"/>
  <c r="H64" s="1"/>
  <c r="H50"/>
  <c r="H45"/>
  <c r="H44" s="1"/>
  <c r="H38"/>
  <c r="H32"/>
  <c r="H29"/>
  <c r="I20"/>
  <c r="I19" s="1"/>
  <c r="I18" s="1"/>
  <c r="H20"/>
  <c r="H19" s="1"/>
  <c r="H18" s="1"/>
  <c r="H37" l="1"/>
  <c r="I26"/>
  <c r="I25" s="1"/>
  <c r="I86"/>
  <c r="I87"/>
  <c r="I17"/>
  <c r="I16" s="1"/>
  <c r="H17"/>
  <c r="H16" s="1"/>
  <c r="H43"/>
  <c r="H42" s="1"/>
  <c r="H49"/>
  <c r="H48" s="1"/>
  <c r="H47" s="1"/>
  <c r="H31"/>
  <c r="H63"/>
  <c r="H62"/>
  <c r="H61" s="1"/>
  <c r="I15" l="1"/>
  <c r="H26"/>
  <c r="H25" s="1"/>
  <c r="H15" s="1"/>
  <c r="A93"/>
  <c r="I85"/>
  <c r="H59"/>
  <c r="H60"/>
  <c r="I84" l="1"/>
  <c r="I14" s="1"/>
  <c r="H92"/>
  <c r="H88" s="1"/>
  <c r="H86" l="1"/>
  <c r="H85" s="1"/>
  <c r="H84" s="1"/>
  <c r="H14" s="1"/>
  <c r="H87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9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<sst xmlns="http://schemas.openxmlformats.org/spreadsheetml/2006/main" count="349" uniqueCount="115">
  <si>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</si>
  <si>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</si>
  <si>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</si>
  <si>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</si>
  <si>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</si>
  <si>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</si>
  <si>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</si>
  <si>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</si>
  <si>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</si>
  <si>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</si>
  <si>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</si>
  <si>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</si>
  <si>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</si>
  <si>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</si>
  <si>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</si>
  <si>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</si>
  <si>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</si>
  <si>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</si>
  <si>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</si>
  <si>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</si>
  <si>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</si>
  <si>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</si>
  <si>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</si>
  <si>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</si>
  <si>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</si>
  <si>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</si>
  <si>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</si>
  <si>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</si>
  <si>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</si>
  <si>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</si>
  <si>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</si>
  <si>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</si>
  <si>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</si>
  <si>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</si>
  <si>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</si>
  <si>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</si>
  <si>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</si>
  <si>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</si>
  <si>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</si>
  <si>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11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</si>
  <si>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</si>
  <si>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</si>
  <si>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</si>
  <si>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</si>
  <si>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</si>
  <si>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</si>
  <si>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</si>
  <si>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</si>
  <si>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</si>
  <si>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</si>
  <si>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</si>
  <si>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</si>
  <si>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</si>
  <si>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</si>
  <si>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</si>
  <si>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</si>
  <si>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</si>
  <si>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</si>
  <si>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</si>
  <si>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</si>
  <si>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Обеспечение проведения выборов и референдумов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</si>
  <si>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</si>
  <si>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</si>
  <si>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</si>
  <si>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</si>
  <si>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</si>
  <si>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</si>
  <si>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</si>
  <si>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</si>
  <si>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</si>
  <si>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специальные расходы</t>
  </si>
  <si>
    <t>10</t>
  </si>
  <si>
    <t>89 1 00 80190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</si>
  <si>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</si>
  <si>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</si>
  <si>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</si>
  <si>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Дорожное хозяйство(дорожные фонды)</t>
  </si>
  <si>
    <t>10 1 01</t>
  </si>
  <si>
    <t>10 1 01 44102</t>
  </si>
  <si>
    <t>Благоустройство</t>
  </si>
  <si>
    <t>10 1 01 43010</t>
  </si>
  <si>
    <t>10 1 01 43040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</si>
  <si>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</si>
  <si>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</si>
  <si>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</si>
  <si>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</si>
  <si>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</si>
  <si>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</si>
  <si>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</si>
  <si>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</si>
  <si>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Функционирование Правительства Российской Федерации, высших исполнительных органов государственной   власти субъектов Российской Федерации, местных администраций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</si>
  <si>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</si>
  <si>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</si>
  <si>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Муниципальная 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 года»"</t>
  </si>
  <si>
    <t>Подпрограмма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</si>
  <si>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Основное мероприятие "Содействие развитию сети автомобильных дорог общего пользования местного значения"</t>
  </si>
  <si>
    <t>Муниципальная программа "Комплексного развития  систем коммунальной инфраструктуры Анненковского сельского поселения Ромодановского муниципального района Республики Мордовия на 2018-2028 гги с перспективой до 2030  года»"</t>
  </si>
  <si>
    <t>Подпрограмма "Комплекного развития систем  коммунальной инфраструктуры Анненковского сельского поселения Ромодановского муниципального района Республики Мордовия на 2018-2028гг и с перспективой до 2030 года"</t>
  </si>
  <si>
    <t>Основные мероприятия «Благоустройство территории  в границах населенных пунктов поселения»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</si>
  <si>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бюджетаАнненковского сельского поселения  Ромодановского муниципального района Республики Мордовия за 2022 год"</t>
  </si>
  <si>
    <t>РАСХОДЫ АННЕНКОВСКОГО СЕЛЬСКОГО ПОСЕЛЕНИЯ РОМОДАНОВСКОГО МУНИЦИПАЛЬНОГО РАЙОНА РЕСПБЛИКИ МОРДОВИЯ ЗА2022 ГОД ПО РАЗДЕЛАМ И ПОДРАЗДЕЛАМ КЛАССИФИКАЦИИ РАСХОДОВ БЮДЖЕТА</t>
  </si>
  <si>
    <t>830</t>
  </si>
  <si>
    <t>Исполнение судебных актов</t>
  </si>
  <si>
    <t>13</t>
  </si>
  <si>
    <t>89 1 00 41210</t>
  </si>
  <si>
    <t>Мероприятия связанные с муниципальным управлением</t>
  </si>
  <si>
    <t>Обеспечение деятельности  Администрации Анненковского сельского поселения  Ромодановского муниципального района Республики Мордовия</t>
  </si>
  <si>
    <t>Расходы в рамках обеспечения деятельности   Администрации Анненковского сельского поселения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</si>
  <si>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</si>
  <si>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</si>
  <si>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 xml:space="preserve">Проведение выборов депутатов Анненковского сельского поселения  Ромодановского муниципального района Республики Мордовия </t>
  </si>
  <si>
    <t>Другие общегосударственные вопросы</t>
  </si>
  <si>
    <t>Подпрограмма"Пповышение эффективности межбюджетных отношений"</t>
  </si>
  <si>
    <t>65 0</t>
  </si>
  <si>
    <t>от " 00 " апреля 2023 года №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</si>
</sst>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3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9" fillId="0" borderId="0" xfId="0" applyFont="1"/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0" fontId="10" fillId="0" borderId="0" xfId="0" applyFont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10" fillId="0" borderId="1" xfId="0" applyFont="1" applyBorder="1"/>
    <xf numFmtId="1" fontId="7" fillId="0" borderId="1" xfId="0" applyNumberFormat="1" applyFont="1" applyBorder="1" applyAlignment="1">
      <alignment wrapText="1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0" fontId="9" fillId="0" borderId="1" xfId="0" applyFont="1" applyBorder="1" applyAlignment="1">
      <alignment wrapText="1"/>
    </xf>
    <xf numFmtId="49" fontId="4" fillId="0" borderId="1" xfId="3" applyNumberFormat="1" applyFont="1" applyFill="1" applyBorder="1" applyAlignment="1">
      <alignment horizontal="left"/>
    </xf>
    <xf numFmtId="164" fontId="4" fillId="2" borderId="1" xfId="3" applyNumberFormat="1" applyFont="1" applyFill="1" applyBorder="1" applyAlignment="1">
      <alignment horizontal="center"/>
    </xf>
    <xf numFmtId="0" fontId="8" fillId="0" borderId="1" xfId="3" applyFont="1" applyFill="1" applyBorder="1" applyAlignment="1">
      <alignment horizontal="left" vertical="top"/>
    </xf>
    <xf numFmtId="0" fontId="9" fillId="0" borderId="1" xfId="0" applyFont="1" applyBorder="1"/>
    <xf numFmtId="49" fontId="9" fillId="2" borderId="4" xfId="1" applyNumberFormat="1" applyFont="1" applyFill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49" fontId="3" fillId="2" borderId="1" xfId="1" applyNumberFormat="1" applyFont="1" applyFill="1" applyBorder="1" applyAlignment="1">
      <alignment horizontal="left"/>
    </xf>
    <xf numFmtId="0" fontId="7" fillId="0" borderId="5" xfId="1" applyNumberFormat="1" applyFont="1" applyFill="1" applyBorder="1" applyAlignment="1">
      <alignment horizontal="left" wrapText="1"/>
    </xf>
    <xf numFmtId="0" fontId="7" fillId="0" borderId="1" xfId="0" applyFont="1" applyBorder="1"/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" fontId="10" fillId="0" borderId="1" xfId="0" applyNumberFormat="1" applyFont="1" applyBorder="1"/>
    <xf numFmtId="49" fontId="3" fillId="2" borderId="2" xfId="1" applyNumberFormat="1" applyFont="1" applyFill="1" applyBorder="1" applyAlignment="1">
      <alignment horizontal="left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49" fontId="3" fillId="0" borderId="1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1"/>
  <sheetViews>
    <sheetView showZeros="0" tabSelected="1" view="pageBreakPreview" zoomScaleSheetLayoutView="100" workbookViewId="0">
      <selection activeCell="H8" sqref="H8:J8"/>
    </sheetView>
  </sheetViews>
  <sheetFormatPr defaultRowHeight="12.75"/>
  <cols>
    <col min="1" max="1" width="58.7109375" style="36" customWidth="1"/>
    <col min="2" max="2" width="5.5703125" style="37" customWidth="1"/>
    <col min="3" max="3" width="6.140625" style="37" customWidth="1"/>
    <col min="4" max="4" width="5.42578125" style="37" customWidth="1"/>
    <col min="5" max="5" width="5.28515625" style="37" customWidth="1"/>
    <col min="6" max="6" width="9" style="37" bestFit="1" customWidth="1"/>
    <col min="7" max="7" width="4" style="37" customWidth="1"/>
    <col min="8" max="8" width="12.28515625" style="32" customWidth="1"/>
    <col min="9" max="10" width="13.7109375" style="32" customWidth="1"/>
    <col min="11" max="16384" width="9.140625" style="3"/>
  </cols>
  <sheetData>
    <row r="1" spans="1:13" ht="15">
      <c r="A1" s="1"/>
      <c r="B1" s="42"/>
      <c r="C1" s="42"/>
      <c r="D1" s="42"/>
      <c r="E1" s="42"/>
      <c r="F1" s="2"/>
      <c r="G1" s="42"/>
      <c r="H1" s="108" t="s">
        <v>68</v>
      </c>
      <c r="I1" s="108"/>
      <c r="J1" s="108"/>
    </row>
    <row r="2" spans="1:13" ht="8.25" customHeight="1">
      <c r="A2" s="1"/>
      <c r="B2" s="42"/>
      <c r="C2" s="42"/>
      <c r="D2" s="42"/>
      <c r="E2" s="42"/>
      <c r="F2" s="2"/>
      <c r="G2" s="42"/>
      <c r="H2" s="109" t="s">
        <v>99</v>
      </c>
      <c r="I2" s="109"/>
      <c r="J2" s="109"/>
    </row>
    <row r="3" spans="1:13" ht="10.5" customHeight="1">
      <c r="A3" s="1"/>
      <c r="B3" s="42"/>
      <c r="C3" s="42"/>
      <c r="D3" s="42"/>
      <c r="E3" s="42"/>
      <c r="F3" s="2"/>
      <c r="G3" s="42"/>
      <c r="H3" s="109"/>
      <c r="I3" s="109"/>
      <c r="J3" s="109"/>
    </row>
    <row r="4" spans="1:13" ht="15">
      <c r="A4" s="4"/>
      <c r="B4" s="42"/>
      <c r="C4" s="42"/>
      <c r="D4" s="42"/>
      <c r="E4" s="42"/>
      <c r="F4" s="2"/>
      <c r="G4" s="42"/>
      <c r="H4" s="109"/>
      <c r="I4" s="109"/>
      <c r="J4" s="109"/>
    </row>
    <row r="5" spans="1:13" ht="15.75" customHeight="1">
      <c r="A5" s="4"/>
      <c r="B5" s="42"/>
      <c r="C5" s="42"/>
      <c r="D5" s="42"/>
      <c r="E5" s="42"/>
      <c r="F5" s="5"/>
      <c r="G5" s="42"/>
      <c r="H5" s="109"/>
      <c r="I5" s="109"/>
      <c r="J5" s="109"/>
    </row>
    <row r="6" spans="1:13" ht="15.75" customHeight="1">
      <c r="A6" s="4"/>
      <c r="B6" s="42"/>
      <c r="C6" s="42"/>
      <c r="D6" s="42"/>
      <c r="E6" s="42"/>
      <c r="F6" s="6"/>
      <c r="G6" s="43"/>
      <c r="H6" s="109"/>
      <c r="I6" s="109"/>
      <c r="J6" s="109"/>
    </row>
    <row r="7" spans="1:13" ht="60" customHeight="1">
      <c r="A7" s="4"/>
      <c r="B7" s="42"/>
      <c r="C7" s="42"/>
      <c r="D7" s="42"/>
      <c r="E7" s="42"/>
      <c r="F7" s="42"/>
      <c r="G7" s="42"/>
      <c r="H7" s="109"/>
      <c r="I7" s="109"/>
      <c r="J7" s="109"/>
    </row>
    <row r="8" spans="1:13" ht="19.5" customHeight="1">
      <c r="A8" s="7"/>
      <c r="B8" s="42"/>
      <c r="C8" s="8"/>
      <c r="D8" s="8"/>
      <c r="E8" s="8"/>
      <c r="F8" s="42"/>
      <c r="G8" s="42"/>
      <c r="H8" s="110" t="s">
        <v>114</v>
      </c>
      <c r="I8" s="110"/>
      <c r="J8" s="110"/>
    </row>
    <row r="9" spans="1:13" ht="44.25" customHeight="1">
      <c r="A9" s="7"/>
      <c r="B9" s="42"/>
      <c r="C9" s="8"/>
      <c r="D9" s="8"/>
      <c r="E9" s="8"/>
      <c r="F9" s="42"/>
      <c r="G9" s="42"/>
      <c r="H9" s="111"/>
      <c r="I9" s="111"/>
      <c r="J9" s="111"/>
    </row>
    <row r="10" spans="1:13" ht="99" customHeight="1">
      <c r="A10" s="115" t="s">
        <v>100</v>
      </c>
      <c r="B10" s="115"/>
      <c r="C10" s="115"/>
      <c r="D10" s="115"/>
      <c r="E10" s="115"/>
      <c r="F10" s="115"/>
      <c r="G10" s="115"/>
      <c r="H10" s="115"/>
      <c r="I10" s="115"/>
      <c r="J10" s="115"/>
    </row>
    <row r="11" spans="1:13" ht="14.25">
      <c r="A11" s="9" t="s">
        <v>0</v>
      </c>
      <c r="B11" s="116" t="s">
        <v>1</v>
      </c>
      <c r="C11" s="116" t="s">
        <v>2</v>
      </c>
      <c r="D11" s="116" t="s">
        <v>3</v>
      </c>
      <c r="E11" s="116"/>
      <c r="F11" s="116"/>
      <c r="G11" s="116" t="s">
        <v>4</v>
      </c>
      <c r="H11" s="117" t="s">
        <v>5</v>
      </c>
      <c r="I11" s="117"/>
      <c r="J11" s="117"/>
    </row>
    <row r="12" spans="1:13" ht="29.25" customHeight="1">
      <c r="A12" s="9"/>
      <c r="B12" s="116"/>
      <c r="C12" s="116"/>
      <c r="D12" s="116"/>
      <c r="E12" s="116"/>
      <c r="F12" s="116"/>
      <c r="G12" s="116"/>
      <c r="H12" s="10" t="s">
        <v>46</v>
      </c>
      <c r="I12" s="10" t="s">
        <v>47</v>
      </c>
      <c r="J12" s="40" t="s">
        <v>48</v>
      </c>
    </row>
    <row r="13" spans="1:13" ht="13.5" customHeight="1">
      <c r="A13" s="9">
        <v>1</v>
      </c>
      <c r="B13" s="11">
        <v>2</v>
      </c>
      <c r="C13" s="11">
        <v>3</v>
      </c>
      <c r="D13" s="112" t="s">
        <v>6</v>
      </c>
      <c r="E13" s="113"/>
      <c r="F13" s="114"/>
      <c r="G13" s="11" t="s">
        <v>7</v>
      </c>
      <c r="H13" s="12">
        <v>8</v>
      </c>
      <c r="I13" s="12">
        <v>9</v>
      </c>
      <c r="J13" s="12">
        <v>10</v>
      </c>
    </row>
    <row r="14" spans="1:13" s="14" customFormat="1" ht="14.25" customHeight="1">
      <c r="A14" s="13" t="s">
        <v>8</v>
      </c>
      <c r="B14" s="11"/>
      <c r="C14" s="11"/>
      <c r="D14" s="116"/>
      <c r="E14" s="116"/>
      <c r="F14" s="116"/>
      <c r="G14" s="11" t="s">
        <v>9</v>
      </c>
      <c r="H14" s="38">
        <f>H15+H59+H76+H84+H69+H95</f>
        <v>2131</v>
      </c>
      <c r="I14" s="41">
        <f>I15+I59+I76+I84+I69+I95</f>
        <v>2084.5</v>
      </c>
      <c r="J14" s="39">
        <v>97.8</v>
      </c>
    </row>
    <row r="15" spans="1:13" s="14" customFormat="1" ht="15" customHeight="1">
      <c r="A15" s="15" t="s">
        <v>10</v>
      </c>
      <c r="B15" s="16" t="s">
        <v>11</v>
      </c>
      <c r="C15" s="17"/>
      <c r="D15" s="121"/>
      <c r="E15" s="121"/>
      <c r="F15" s="121"/>
      <c r="G15" s="18"/>
      <c r="H15" s="38">
        <f>H16+H25+H48+H53</f>
        <v>1581.8000000000002</v>
      </c>
      <c r="I15" s="41">
        <f>I16+I25+I48+I58</f>
        <v>1536.6</v>
      </c>
      <c r="J15" s="44">
        <v>97.1</v>
      </c>
    </row>
    <row r="16" spans="1:13" s="14" customFormat="1" ht="31.5" customHeight="1">
      <c r="A16" s="19" t="s">
        <v>12</v>
      </c>
      <c r="B16" s="17" t="s">
        <v>11</v>
      </c>
      <c r="C16" s="17" t="s">
        <v>13</v>
      </c>
      <c r="D16" s="122"/>
      <c r="E16" s="122"/>
      <c r="F16" s="122"/>
      <c r="G16" s="17"/>
      <c r="H16" s="20">
        <f t="shared" ref="H16:I20" si="0">H17</f>
        <v>471.4</v>
      </c>
      <c r="I16" s="20">
        <f t="shared" si="0"/>
        <v>470</v>
      </c>
      <c r="J16" s="20">
        <f t="shared" ref="J16:J20" si="1">J17</f>
        <v>99.7</v>
      </c>
      <c r="L16" s="21"/>
      <c r="M16" s="21"/>
    </row>
    <row r="17" spans="1:10" s="14" customFormat="1" ht="42" customHeight="1">
      <c r="A17" s="100" t="s">
        <v>106</v>
      </c>
      <c r="B17" s="17" t="s">
        <v>11</v>
      </c>
      <c r="C17" s="17" t="s">
        <v>13</v>
      </c>
      <c r="D17" s="121" t="s">
        <v>113</v>
      </c>
      <c r="E17" s="121"/>
      <c r="F17" s="121"/>
      <c r="G17" s="17"/>
      <c r="H17" s="20">
        <f t="shared" si="0"/>
        <v>471.4</v>
      </c>
      <c r="I17" s="20">
        <f t="shared" si="0"/>
        <v>470</v>
      </c>
      <c r="J17" s="20">
        <f t="shared" si="1"/>
        <v>99.7</v>
      </c>
    </row>
    <row r="18" spans="1:10" s="14" customFormat="1" ht="14.25" customHeight="1">
      <c r="A18" s="19" t="s">
        <v>14</v>
      </c>
      <c r="B18" s="17" t="s">
        <v>11</v>
      </c>
      <c r="C18" s="17" t="s">
        <v>13</v>
      </c>
      <c r="D18" s="121" t="s">
        <v>15</v>
      </c>
      <c r="E18" s="121"/>
      <c r="F18" s="121"/>
      <c r="G18" s="17"/>
      <c r="H18" s="20">
        <f>H19+H22</f>
        <v>471.4</v>
      </c>
      <c r="I18" s="20">
        <f>I19+I22</f>
        <v>470</v>
      </c>
      <c r="J18" s="20">
        <v>99.7</v>
      </c>
    </row>
    <row r="19" spans="1:10" s="14" customFormat="1" ht="30" customHeight="1">
      <c r="A19" s="22" t="s">
        <v>62</v>
      </c>
      <c r="B19" s="17" t="s">
        <v>11</v>
      </c>
      <c r="C19" s="17" t="s">
        <v>13</v>
      </c>
      <c r="D19" s="121" t="s">
        <v>16</v>
      </c>
      <c r="E19" s="121"/>
      <c r="F19" s="121"/>
      <c r="G19" s="17"/>
      <c r="H19" s="20">
        <f t="shared" si="0"/>
        <v>297.5</v>
      </c>
      <c r="I19" s="20">
        <f t="shared" si="0"/>
        <v>296.10000000000002</v>
      </c>
      <c r="J19" s="20">
        <f t="shared" si="1"/>
        <v>99.5</v>
      </c>
    </row>
    <row r="20" spans="1:10" s="14" customFormat="1" ht="61.5" customHeight="1">
      <c r="A20" s="19" t="s">
        <v>17</v>
      </c>
      <c r="B20" s="17" t="s">
        <v>11</v>
      </c>
      <c r="C20" s="17" t="s">
        <v>13</v>
      </c>
      <c r="D20" s="121" t="s">
        <v>16</v>
      </c>
      <c r="E20" s="121"/>
      <c r="F20" s="121"/>
      <c r="G20" s="17" t="s">
        <v>18</v>
      </c>
      <c r="H20" s="20">
        <f t="shared" si="0"/>
        <v>297.5</v>
      </c>
      <c r="I20" s="20">
        <f t="shared" si="0"/>
        <v>296.10000000000002</v>
      </c>
      <c r="J20" s="20">
        <f t="shared" si="1"/>
        <v>99.5</v>
      </c>
    </row>
    <row r="21" spans="1:10" s="14" customFormat="1" ht="29.25" customHeight="1">
      <c r="A21" s="19" t="s">
        <v>19</v>
      </c>
      <c r="B21" s="17" t="s">
        <v>11</v>
      </c>
      <c r="C21" s="17" t="s">
        <v>13</v>
      </c>
      <c r="D21" s="121" t="s">
        <v>16</v>
      </c>
      <c r="E21" s="121"/>
      <c r="F21" s="121"/>
      <c r="G21" s="17" t="s">
        <v>20</v>
      </c>
      <c r="H21" s="20">
        <v>297.5</v>
      </c>
      <c r="I21" s="20">
        <v>296.10000000000002</v>
      </c>
      <c r="J21" s="20">
        <v>99.5</v>
      </c>
    </row>
    <row r="22" spans="1:10" s="14" customFormat="1" ht="49.5" customHeight="1">
      <c r="A22" s="19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2" s="70" t="s">
        <v>11</v>
      </c>
      <c r="C22" s="70" t="s">
        <v>13</v>
      </c>
      <c r="D22" s="118" t="s">
        <v>69</v>
      </c>
      <c r="E22" s="119"/>
      <c r="F22" s="120"/>
      <c r="G22" s="70"/>
      <c r="H22" s="20">
        <f t="shared" ref="H22:J23" si="2">H23</f>
        <v>173.9</v>
      </c>
      <c r="I22" s="20">
        <f t="shared" si="2"/>
        <v>173.9</v>
      </c>
      <c r="J22" s="20">
        <f t="shared" si="2"/>
        <v>100</v>
      </c>
    </row>
    <row r="23" spans="1:10" s="14" customFormat="1" ht="62.25" customHeight="1">
      <c r="A23" s="19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70" t="s">
        <v>11</v>
      </c>
      <c r="C23" s="70" t="s">
        <v>13</v>
      </c>
      <c r="D23" s="118" t="s">
        <v>69</v>
      </c>
      <c r="E23" s="119"/>
      <c r="F23" s="120"/>
      <c r="G23" s="70" t="s">
        <v>18</v>
      </c>
      <c r="H23" s="20">
        <f t="shared" si="2"/>
        <v>173.9</v>
      </c>
      <c r="I23" s="20">
        <f t="shared" si="2"/>
        <v>173.9</v>
      </c>
      <c r="J23" s="20">
        <f t="shared" si="2"/>
        <v>100</v>
      </c>
    </row>
    <row r="24" spans="1:10" s="14" customFormat="1" ht="29.25" customHeight="1">
      <c r="A24" s="19" t="str">
        <f>A21</f>
        <v>Расходы на выплаты персоналу государственных (муниципальных) органов</v>
      </c>
      <c r="B24" s="70" t="s">
        <v>11</v>
      </c>
      <c r="C24" s="70" t="s">
        <v>13</v>
      </c>
      <c r="D24" s="118" t="s">
        <v>69</v>
      </c>
      <c r="E24" s="119"/>
      <c r="F24" s="120"/>
      <c r="G24" s="70" t="s">
        <v>20</v>
      </c>
      <c r="H24" s="20">
        <v>173.9</v>
      </c>
      <c r="I24" s="20">
        <v>173.9</v>
      </c>
      <c r="J24" s="20">
        <v>100</v>
      </c>
    </row>
    <row r="25" spans="1:10" s="14" customFormat="1" ht="48" customHeight="1">
      <c r="A25" s="19" t="s">
        <v>90</v>
      </c>
      <c r="B25" s="17" t="s">
        <v>11</v>
      </c>
      <c r="C25" s="17" t="s">
        <v>21</v>
      </c>
      <c r="D25" s="121"/>
      <c r="E25" s="121"/>
      <c r="F25" s="121"/>
      <c r="G25" s="18"/>
      <c r="H25" s="20">
        <f>H26+H42</f>
        <v>1082.4000000000001</v>
      </c>
      <c r="I25" s="20">
        <f>I26+I42</f>
        <v>1038.5999999999999</v>
      </c>
      <c r="J25" s="20">
        <v>95.9</v>
      </c>
    </row>
    <row r="26" spans="1:10" s="14" customFormat="1" ht="48" customHeight="1">
      <c r="A26" s="25" t="str">
        <f>A17</f>
        <v>Обеспечение деятельности  Администрации Анненковского сельского поселения  Ромодановского муниципального района Республики Мордовия</v>
      </c>
      <c r="B26" s="24" t="s">
        <v>11</v>
      </c>
      <c r="C26" s="24" t="s">
        <v>21</v>
      </c>
      <c r="D26" s="107" t="s">
        <v>113</v>
      </c>
      <c r="E26" s="26"/>
      <c r="F26" s="23"/>
      <c r="G26" s="18"/>
      <c r="H26" s="20">
        <f>H27</f>
        <v>1082.2</v>
      </c>
      <c r="I26" s="20">
        <f>I27</f>
        <v>1038.3999999999999</v>
      </c>
      <c r="J26" s="20">
        <f>J25</f>
        <v>95.9</v>
      </c>
    </row>
    <row r="27" spans="1:10" s="14" customFormat="1" ht="36" customHeight="1">
      <c r="A27" s="25" t="s">
        <v>107</v>
      </c>
      <c r="B27" s="17" t="s">
        <v>11</v>
      </c>
      <c r="C27" s="17" t="s">
        <v>21</v>
      </c>
      <c r="D27" s="118" t="s">
        <v>25</v>
      </c>
      <c r="E27" s="119"/>
      <c r="F27" s="120"/>
      <c r="G27" s="17"/>
      <c r="H27" s="20">
        <f>H28+H31+H37</f>
        <v>1082.2</v>
      </c>
      <c r="I27" s="20">
        <f>I28+I31+I37</f>
        <v>1038.3999999999999</v>
      </c>
      <c r="J27" s="20">
        <f>J26</f>
        <v>95.9</v>
      </c>
    </row>
    <row r="28" spans="1:10" s="14" customFormat="1" ht="33.75" customHeight="1">
      <c r="A28" s="19" t="s">
        <v>66</v>
      </c>
      <c r="B28" s="17" t="s">
        <v>11</v>
      </c>
      <c r="C28" s="17" t="s">
        <v>21</v>
      </c>
      <c r="D28" s="118" t="s">
        <v>26</v>
      </c>
      <c r="E28" s="119"/>
      <c r="F28" s="120"/>
      <c r="G28" s="17"/>
      <c r="H28" s="20">
        <f>H29</f>
        <v>347.1</v>
      </c>
      <c r="I28" s="20">
        <f>I29</f>
        <v>342.4</v>
      </c>
      <c r="J28" s="20">
        <f>J29</f>
        <v>98.6</v>
      </c>
    </row>
    <row r="29" spans="1:10" s="14" customFormat="1" ht="58.5" customHeight="1">
      <c r="A29" s="19" t="s">
        <v>17</v>
      </c>
      <c r="B29" s="17" t="s">
        <v>11</v>
      </c>
      <c r="C29" s="17" t="s">
        <v>21</v>
      </c>
      <c r="D29" s="118" t="s">
        <v>26</v>
      </c>
      <c r="E29" s="119"/>
      <c r="F29" s="120"/>
      <c r="G29" s="17" t="s">
        <v>18</v>
      </c>
      <c r="H29" s="20">
        <f t="shared" ref="H29:I29" si="3">H30</f>
        <v>347.1</v>
      </c>
      <c r="I29" s="20">
        <f t="shared" si="3"/>
        <v>342.4</v>
      </c>
      <c r="J29" s="20">
        <f>J30</f>
        <v>98.6</v>
      </c>
    </row>
    <row r="30" spans="1:10" s="14" customFormat="1" ht="31.5" customHeight="1">
      <c r="A30" s="19" t="s">
        <v>19</v>
      </c>
      <c r="B30" s="17" t="s">
        <v>11</v>
      </c>
      <c r="C30" s="17" t="s">
        <v>21</v>
      </c>
      <c r="D30" s="118" t="s">
        <v>26</v>
      </c>
      <c r="E30" s="119"/>
      <c r="F30" s="120"/>
      <c r="G30" s="17" t="s">
        <v>20</v>
      </c>
      <c r="H30" s="20">
        <v>347.1</v>
      </c>
      <c r="I30" s="20">
        <v>342.4</v>
      </c>
      <c r="J30" s="20">
        <v>98.6</v>
      </c>
    </row>
    <row r="31" spans="1:10" s="14" customFormat="1" ht="30">
      <c r="A31" s="19" t="s">
        <v>67</v>
      </c>
      <c r="B31" s="17" t="s">
        <v>11</v>
      </c>
      <c r="C31" s="17" t="s">
        <v>21</v>
      </c>
      <c r="D31" s="118" t="s">
        <v>27</v>
      </c>
      <c r="E31" s="119"/>
      <c r="F31" s="120"/>
      <c r="G31" s="17"/>
      <c r="H31" s="20">
        <f>H32+H34</f>
        <v>342.29999999999995</v>
      </c>
      <c r="I31" s="20">
        <f>I32+I34</f>
        <v>303.2</v>
      </c>
      <c r="J31" s="20">
        <v>88.6</v>
      </c>
    </row>
    <row r="32" spans="1:10" s="14" customFormat="1" ht="27.75" customHeight="1">
      <c r="A32" s="19" t="s">
        <v>61</v>
      </c>
      <c r="B32" s="17" t="s">
        <v>11</v>
      </c>
      <c r="C32" s="17" t="s">
        <v>21</v>
      </c>
      <c r="D32" s="118" t="s">
        <v>27</v>
      </c>
      <c r="E32" s="119"/>
      <c r="F32" s="120"/>
      <c r="G32" s="17" t="s">
        <v>22</v>
      </c>
      <c r="H32" s="20">
        <f>H33</f>
        <v>326.39999999999998</v>
      </c>
      <c r="I32" s="20">
        <f>I33</f>
        <v>287.3</v>
      </c>
      <c r="J32" s="20">
        <f>J33</f>
        <v>88</v>
      </c>
    </row>
    <row r="33" spans="1:10" s="14" customFormat="1" ht="30" customHeight="1">
      <c r="A33" s="19" t="s">
        <v>23</v>
      </c>
      <c r="B33" s="17" t="s">
        <v>11</v>
      </c>
      <c r="C33" s="17" t="s">
        <v>21</v>
      </c>
      <c r="D33" s="118" t="s">
        <v>27</v>
      </c>
      <c r="E33" s="119"/>
      <c r="F33" s="120"/>
      <c r="G33" s="17" t="s">
        <v>24</v>
      </c>
      <c r="H33" s="20">
        <v>326.39999999999998</v>
      </c>
      <c r="I33" s="20">
        <v>287.3</v>
      </c>
      <c r="J33" s="20">
        <v>88</v>
      </c>
    </row>
    <row r="34" spans="1:10" s="14" customFormat="1" ht="15">
      <c r="A34" s="19" t="s">
        <v>28</v>
      </c>
      <c r="B34" s="17" t="s">
        <v>11</v>
      </c>
      <c r="C34" s="17" t="s">
        <v>21</v>
      </c>
      <c r="D34" s="118" t="s">
        <v>27</v>
      </c>
      <c r="E34" s="119"/>
      <c r="F34" s="120"/>
      <c r="G34" s="17" t="s">
        <v>29</v>
      </c>
      <c r="H34" s="20">
        <f>H36+H35</f>
        <v>15.9</v>
      </c>
      <c r="I34" s="20">
        <f>I36+I35</f>
        <v>15.9</v>
      </c>
      <c r="J34" s="20">
        <f>J36</f>
        <v>100</v>
      </c>
    </row>
    <row r="35" spans="1:10" s="14" customFormat="1" ht="15">
      <c r="A35" s="19" t="s">
        <v>102</v>
      </c>
      <c r="B35" s="102" t="s">
        <v>11</v>
      </c>
      <c r="C35" s="102" t="s">
        <v>21</v>
      </c>
      <c r="D35" s="103" t="s">
        <v>27</v>
      </c>
      <c r="E35" s="104"/>
      <c r="F35" s="105"/>
      <c r="G35" s="102" t="s">
        <v>101</v>
      </c>
      <c r="H35" s="20">
        <v>1</v>
      </c>
      <c r="I35" s="20">
        <v>1</v>
      </c>
      <c r="J35" s="20">
        <v>100</v>
      </c>
    </row>
    <row r="36" spans="1:10" s="14" customFormat="1" ht="15">
      <c r="A36" s="19" t="s">
        <v>30</v>
      </c>
      <c r="B36" s="17" t="s">
        <v>11</v>
      </c>
      <c r="C36" s="17" t="s">
        <v>21</v>
      </c>
      <c r="D36" s="118" t="s">
        <v>27</v>
      </c>
      <c r="E36" s="119"/>
      <c r="F36" s="120"/>
      <c r="G36" s="17" t="s">
        <v>31</v>
      </c>
      <c r="H36" s="20">
        <v>14.9</v>
      </c>
      <c r="I36" s="20">
        <v>14.9</v>
      </c>
      <c r="J36" s="20">
        <v>100</v>
      </c>
    </row>
    <row r="37" spans="1:10" s="14" customFormat="1" ht="43.5" customHeight="1">
      <c r="A37" s="19" t="s">
        <v>59</v>
      </c>
      <c r="B37" s="17" t="s">
        <v>11</v>
      </c>
      <c r="C37" s="17" t="s">
        <v>21</v>
      </c>
      <c r="D37" s="121" t="s">
        <v>49</v>
      </c>
      <c r="E37" s="121"/>
      <c r="F37" s="121"/>
      <c r="G37" s="18"/>
      <c r="H37" s="20">
        <f>H38+H40</f>
        <v>392.8</v>
      </c>
      <c r="I37" s="20">
        <f>I38+I40</f>
        <v>392.8</v>
      </c>
      <c r="J37" s="20">
        <v>100</v>
      </c>
    </row>
    <row r="38" spans="1:10" s="14" customFormat="1" ht="60.75" customHeight="1">
      <c r="A38" s="19" t="str">
        <f>A29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17" t="s">
        <v>11</v>
      </c>
      <c r="C38" s="17" t="s">
        <v>21</v>
      </c>
      <c r="D38" s="121" t="s">
        <v>49</v>
      </c>
      <c r="E38" s="121"/>
      <c r="F38" s="121"/>
      <c r="G38" s="18" t="s">
        <v>18</v>
      </c>
      <c r="H38" s="20">
        <f t="shared" ref="H38:I38" si="4">H39</f>
        <v>311.5</v>
      </c>
      <c r="I38" s="20">
        <f t="shared" si="4"/>
        <v>311.5</v>
      </c>
      <c r="J38" s="20">
        <v>100</v>
      </c>
    </row>
    <row r="39" spans="1:10" s="14" customFormat="1" ht="30">
      <c r="A39" s="19" t="str">
        <f>A30</f>
        <v>Расходы на выплаты персоналу государственных (муниципальных) органов</v>
      </c>
      <c r="B39" s="17" t="s">
        <v>11</v>
      </c>
      <c r="C39" s="17" t="s">
        <v>21</v>
      </c>
      <c r="D39" s="121" t="s">
        <v>49</v>
      </c>
      <c r="E39" s="121"/>
      <c r="F39" s="121"/>
      <c r="G39" s="18" t="s">
        <v>20</v>
      </c>
      <c r="H39" s="20">
        <v>311.5</v>
      </c>
      <c r="I39" s="20">
        <v>311.5</v>
      </c>
      <c r="J39" s="20">
        <v>100</v>
      </c>
    </row>
    <row r="40" spans="1:10" s="14" customFormat="1" ht="31.5" customHeight="1">
      <c r="A40" s="19" t="str">
        <f>A32</f>
        <v>Закупка товаров, работ и услуг для государственных (муниципальных) нужд</v>
      </c>
      <c r="B40" s="102" t="s">
        <v>11</v>
      </c>
      <c r="C40" s="102" t="s">
        <v>21</v>
      </c>
      <c r="D40" s="102" t="s">
        <v>49</v>
      </c>
      <c r="E40" s="102"/>
      <c r="F40" s="102"/>
      <c r="G40" s="18" t="s">
        <v>22</v>
      </c>
      <c r="H40" s="20">
        <f>H41</f>
        <v>81.3</v>
      </c>
      <c r="I40" s="20">
        <f>I41</f>
        <v>81.3</v>
      </c>
      <c r="J40" s="20">
        <f>J41</f>
        <v>100</v>
      </c>
    </row>
    <row r="41" spans="1:10" s="14" customFormat="1" ht="30" customHeight="1">
      <c r="A41" s="19" t="str">
        <f>A33</f>
        <v>Иные закупки товаров, работ и услуг для обеспечения государственных (муниципальных) нужд</v>
      </c>
      <c r="B41" s="102" t="s">
        <v>11</v>
      </c>
      <c r="C41" s="102" t="s">
        <v>21</v>
      </c>
      <c r="D41" s="102" t="s">
        <v>49</v>
      </c>
      <c r="E41" s="102"/>
      <c r="F41" s="102"/>
      <c r="G41" s="18" t="s">
        <v>24</v>
      </c>
      <c r="H41" s="20">
        <v>81.3</v>
      </c>
      <c r="I41" s="20">
        <v>81.3</v>
      </c>
      <c r="J41" s="20">
        <v>100</v>
      </c>
    </row>
    <row r="42" spans="1:10" s="14" customFormat="1" ht="50.25" customHeight="1">
      <c r="A42" s="25" t="s">
        <v>109</v>
      </c>
      <c r="B42" s="17" t="s">
        <v>11</v>
      </c>
      <c r="C42" s="17" t="s">
        <v>21</v>
      </c>
      <c r="D42" s="121" t="s">
        <v>32</v>
      </c>
      <c r="E42" s="121"/>
      <c r="F42" s="121"/>
      <c r="G42" s="18"/>
      <c r="H42" s="20">
        <f t="shared" ref="H42:I45" si="5">H43</f>
        <v>0.2</v>
      </c>
      <c r="I42" s="20">
        <f t="shared" si="5"/>
        <v>0.2</v>
      </c>
      <c r="J42" s="20">
        <v>100</v>
      </c>
    </row>
    <row r="43" spans="1:10" s="14" customFormat="1" ht="61.5" customHeight="1">
      <c r="A43" s="25" t="s">
        <v>108</v>
      </c>
      <c r="B43" s="17" t="s">
        <v>11</v>
      </c>
      <c r="C43" s="17" t="s">
        <v>21</v>
      </c>
      <c r="D43" s="121" t="s">
        <v>33</v>
      </c>
      <c r="E43" s="121"/>
      <c r="F43" s="121"/>
      <c r="G43" s="18"/>
      <c r="H43" s="20">
        <f>H44</f>
        <v>0.2</v>
      </c>
      <c r="I43" s="20">
        <f>I44</f>
        <v>0.2</v>
      </c>
      <c r="J43" s="20">
        <v>100</v>
      </c>
    </row>
    <row r="44" spans="1:10" s="14" customFormat="1" ht="89.25" customHeight="1">
      <c r="A44" s="19" t="s">
        <v>34</v>
      </c>
      <c r="B44" s="17" t="s">
        <v>11</v>
      </c>
      <c r="C44" s="17" t="s">
        <v>21</v>
      </c>
      <c r="D44" s="121" t="s">
        <v>35</v>
      </c>
      <c r="E44" s="121"/>
      <c r="F44" s="121"/>
      <c r="G44" s="18"/>
      <c r="H44" s="20">
        <f t="shared" si="5"/>
        <v>0.2</v>
      </c>
      <c r="I44" s="20">
        <f t="shared" si="5"/>
        <v>0.2</v>
      </c>
      <c r="J44" s="20">
        <v>100</v>
      </c>
    </row>
    <row r="45" spans="1:10" s="14" customFormat="1" ht="33.75" customHeight="1">
      <c r="A45" s="19" t="str">
        <f>A32</f>
        <v>Закупка товаров, работ и услуг для государственных (муниципальных) нужд</v>
      </c>
      <c r="B45" s="17" t="s">
        <v>11</v>
      </c>
      <c r="C45" s="17" t="s">
        <v>21</v>
      </c>
      <c r="D45" s="121" t="s">
        <v>35</v>
      </c>
      <c r="E45" s="121"/>
      <c r="F45" s="121"/>
      <c r="G45" s="18" t="s">
        <v>22</v>
      </c>
      <c r="H45" s="20">
        <f t="shared" si="5"/>
        <v>0.2</v>
      </c>
      <c r="I45" s="20">
        <f t="shared" si="5"/>
        <v>0.2</v>
      </c>
      <c r="J45" s="20">
        <v>100</v>
      </c>
    </row>
    <row r="46" spans="1:10" s="14" customFormat="1" ht="33.75" customHeight="1">
      <c r="A46" s="19" t="s">
        <v>23</v>
      </c>
      <c r="B46" s="17" t="s">
        <v>11</v>
      </c>
      <c r="C46" s="17" t="s">
        <v>21</v>
      </c>
      <c r="D46" s="121" t="s">
        <v>35</v>
      </c>
      <c r="E46" s="121"/>
      <c r="F46" s="121"/>
      <c r="G46" s="18" t="s">
        <v>24</v>
      </c>
      <c r="H46" s="20">
        <v>0.2</v>
      </c>
      <c r="I46" s="20">
        <v>0.2</v>
      </c>
      <c r="J46" s="20">
        <v>100</v>
      </c>
    </row>
    <row r="47" spans="1:10" s="14" customFormat="1" ht="17.25" customHeight="1">
      <c r="A47" s="19" t="s">
        <v>60</v>
      </c>
      <c r="B47" s="65" t="s">
        <v>11</v>
      </c>
      <c r="C47" s="65" t="s">
        <v>38</v>
      </c>
      <c r="D47" s="66"/>
      <c r="E47" s="67"/>
      <c r="F47" s="68"/>
      <c r="G47" s="18"/>
      <c r="H47" s="20">
        <f>H48</f>
        <v>8</v>
      </c>
      <c r="I47" s="20">
        <f>I48</f>
        <v>8</v>
      </c>
      <c r="J47" s="20">
        <f>J48</f>
        <v>100</v>
      </c>
    </row>
    <row r="48" spans="1:10" s="14" customFormat="1" ht="48" customHeight="1">
      <c r="A48" s="19" t="str">
        <f>A42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48" s="30" t="s">
        <v>11</v>
      </c>
      <c r="C48" s="30" t="s">
        <v>38</v>
      </c>
      <c r="D48" s="118" t="s">
        <v>32</v>
      </c>
      <c r="E48" s="119"/>
      <c r="F48" s="120"/>
      <c r="G48" s="18"/>
      <c r="H48" s="31">
        <f t="shared" ref="H48:I50" si="6">H49</f>
        <v>8</v>
      </c>
      <c r="I48" s="20">
        <f t="shared" si="6"/>
        <v>8</v>
      </c>
      <c r="J48" s="20">
        <v>100</v>
      </c>
    </row>
    <row r="49" spans="1:10" s="14" customFormat="1" ht="58.5" customHeight="1">
      <c r="A49" s="19" t="str">
        <f>A43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9" s="30" t="s">
        <v>11</v>
      </c>
      <c r="C49" s="30" t="s">
        <v>38</v>
      </c>
      <c r="D49" s="118" t="s">
        <v>41</v>
      </c>
      <c r="E49" s="119"/>
      <c r="F49" s="120"/>
      <c r="G49" s="18"/>
      <c r="H49" s="31">
        <f>H50</f>
        <v>8</v>
      </c>
      <c r="I49" s="31">
        <f>I50</f>
        <v>8</v>
      </c>
      <c r="J49" s="20">
        <v>100</v>
      </c>
    </row>
    <row r="50" spans="1:10" s="14" customFormat="1" ht="42" customHeight="1">
      <c r="A50" s="63" t="s">
        <v>110</v>
      </c>
      <c r="B50" s="30" t="s">
        <v>11</v>
      </c>
      <c r="C50" s="30" t="s">
        <v>38</v>
      </c>
      <c r="D50" s="118" t="s">
        <v>50</v>
      </c>
      <c r="E50" s="119"/>
      <c r="F50" s="120"/>
      <c r="G50" s="18"/>
      <c r="H50" s="31">
        <f t="shared" si="6"/>
        <v>8</v>
      </c>
      <c r="I50" s="31">
        <f t="shared" si="6"/>
        <v>8</v>
      </c>
      <c r="J50" s="20">
        <v>100</v>
      </c>
    </row>
    <row r="51" spans="1:10" s="14" customFormat="1" ht="18.75" customHeight="1">
      <c r="A51" s="64" t="s">
        <v>28</v>
      </c>
      <c r="B51" s="30" t="s">
        <v>11</v>
      </c>
      <c r="C51" s="30" t="s">
        <v>38</v>
      </c>
      <c r="D51" s="118" t="s">
        <v>50</v>
      </c>
      <c r="E51" s="119"/>
      <c r="F51" s="120"/>
      <c r="G51" s="18" t="s">
        <v>29</v>
      </c>
      <c r="H51" s="31">
        <f>H52</f>
        <v>8</v>
      </c>
      <c r="I51" s="31">
        <f>I52</f>
        <v>8</v>
      </c>
      <c r="J51" s="20">
        <v>100</v>
      </c>
    </row>
    <row r="52" spans="1:10" s="14" customFormat="1" ht="15.75" customHeight="1">
      <c r="A52" s="62" t="s">
        <v>70</v>
      </c>
      <c r="B52" s="30" t="s">
        <v>11</v>
      </c>
      <c r="C52" s="30" t="s">
        <v>38</v>
      </c>
      <c r="D52" s="118" t="s">
        <v>50</v>
      </c>
      <c r="E52" s="119"/>
      <c r="F52" s="120"/>
      <c r="G52" s="18" t="s">
        <v>51</v>
      </c>
      <c r="H52" s="31">
        <v>8</v>
      </c>
      <c r="I52" s="31">
        <v>8</v>
      </c>
      <c r="J52" s="20">
        <v>100</v>
      </c>
    </row>
    <row r="53" spans="1:10" s="14" customFormat="1" ht="15.75" customHeight="1">
      <c r="A53" s="101" t="s">
        <v>111</v>
      </c>
      <c r="B53" s="30" t="s">
        <v>11</v>
      </c>
      <c r="C53" s="30" t="s">
        <v>103</v>
      </c>
      <c r="D53" s="71"/>
      <c r="E53" s="72"/>
      <c r="F53" s="73"/>
      <c r="G53" s="18"/>
      <c r="H53" s="31">
        <f t="shared" ref="H53:J57" si="7">H54</f>
        <v>20</v>
      </c>
      <c r="I53" s="31">
        <f t="shared" si="7"/>
        <v>20</v>
      </c>
      <c r="J53" s="20">
        <f t="shared" si="7"/>
        <v>100</v>
      </c>
    </row>
    <row r="54" spans="1:10" s="14" customFormat="1" ht="45" customHeight="1">
      <c r="A54" s="76" t="str">
        <f>A48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54" s="30" t="s">
        <v>11</v>
      </c>
      <c r="C54" s="30" t="s">
        <v>103</v>
      </c>
      <c r="D54" s="118" t="s">
        <v>32</v>
      </c>
      <c r="E54" s="119"/>
      <c r="F54" s="120"/>
      <c r="G54" s="18"/>
      <c r="H54" s="31">
        <f t="shared" si="7"/>
        <v>20</v>
      </c>
      <c r="I54" s="31">
        <f t="shared" si="7"/>
        <v>20</v>
      </c>
      <c r="J54" s="20">
        <f t="shared" si="7"/>
        <v>100</v>
      </c>
    </row>
    <row r="55" spans="1:10" s="14" customFormat="1" ht="60" customHeight="1">
      <c r="A55" s="76" t="str">
        <f>A49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55" s="30" t="s">
        <v>11</v>
      </c>
      <c r="C55" s="30" t="s">
        <v>103</v>
      </c>
      <c r="D55" s="118" t="s">
        <v>33</v>
      </c>
      <c r="E55" s="119"/>
      <c r="F55" s="120"/>
      <c r="G55" s="18"/>
      <c r="H55" s="31">
        <f t="shared" si="7"/>
        <v>20</v>
      </c>
      <c r="I55" s="31">
        <f t="shared" si="7"/>
        <v>20</v>
      </c>
      <c r="J55" s="20">
        <f t="shared" si="7"/>
        <v>100</v>
      </c>
    </row>
    <row r="56" spans="1:10" s="14" customFormat="1" ht="20.25" customHeight="1">
      <c r="A56" s="59" t="s">
        <v>105</v>
      </c>
      <c r="B56" s="30" t="s">
        <v>11</v>
      </c>
      <c r="C56" s="30" t="s">
        <v>103</v>
      </c>
      <c r="D56" s="118" t="s">
        <v>104</v>
      </c>
      <c r="E56" s="119"/>
      <c r="F56" s="120"/>
      <c r="G56" s="18"/>
      <c r="H56" s="31">
        <f t="shared" si="7"/>
        <v>20</v>
      </c>
      <c r="I56" s="31">
        <f t="shared" si="7"/>
        <v>20</v>
      </c>
      <c r="J56" s="20">
        <f t="shared" si="7"/>
        <v>100</v>
      </c>
    </row>
    <row r="57" spans="1:10" s="14" customFormat="1" ht="15.75" customHeight="1">
      <c r="A57" s="75" t="str">
        <f>A51</f>
        <v>Иные бюджетные ассигнования</v>
      </c>
      <c r="B57" s="30" t="s">
        <v>11</v>
      </c>
      <c r="C57" s="30" t="s">
        <v>39</v>
      </c>
      <c r="D57" s="118" t="s">
        <v>104</v>
      </c>
      <c r="E57" s="119"/>
      <c r="F57" s="120"/>
      <c r="G57" s="18" t="s">
        <v>29</v>
      </c>
      <c r="H57" s="31">
        <f t="shared" si="7"/>
        <v>20</v>
      </c>
      <c r="I57" s="31">
        <f t="shared" si="7"/>
        <v>20</v>
      </c>
      <c r="J57" s="20">
        <f t="shared" si="7"/>
        <v>100</v>
      </c>
    </row>
    <row r="58" spans="1:10" s="14" customFormat="1" ht="15.75" customHeight="1">
      <c r="A58" s="106" t="str">
        <f>A36</f>
        <v>Уплата налогов, сборов и иных платежей</v>
      </c>
      <c r="B58" s="30" t="s">
        <v>11</v>
      </c>
      <c r="C58" s="30" t="s">
        <v>39</v>
      </c>
      <c r="D58" s="118" t="s">
        <v>104</v>
      </c>
      <c r="E58" s="119"/>
      <c r="F58" s="120"/>
      <c r="G58" s="18" t="s">
        <v>31</v>
      </c>
      <c r="H58" s="31">
        <v>20</v>
      </c>
      <c r="I58" s="31">
        <v>20</v>
      </c>
      <c r="J58" s="20">
        <v>100</v>
      </c>
    </row>
    <row r="59" spans="1:10" ht="15.75" customHeight="1">
      <c r="A59" s="55" t="s">
        <v>54</v>
      </c>
      <c r="B59" s="54" t="s">
        <v>13</v>
      </c>
      <c r="C59" s="54"/>
      <c r="D59" s="118"/>
      <c r="E59" s="119"/>
      <c r="F59" s="120"/>
      <c r="G59" s="18"/>
      <c r="H59" s="46">
        <f>H61</f>
        <v>95.3</v>
      </c>
      <c r="I59" s="53">
        <f t="shared" ref="I59:I67" si="8">I60</f>
        <v>95.3</v>
      </c>
      <c r="J59" s="53">
        <v>100</v>
      </c>
    </row>
    <row r="60" spans="1:10" ht="17.25" customHeight="1">
      <c r="A60" s="61" t="s">
        <v>55</v>
      </c>
      <c r="B60" s="51" t="s">
        <v>13</v>
      </c>
      <c r="C60" s="51" t="s">
        <v>40</v>
      </c>
      <c r="D60" s="47"/>
      <c r="E60" s="48"/>
      <c r="F60" s="49"/>
      <c r="G60" s="18"/>
      <c r="H60" s="20">
        <f>H61</f>
        <v>95.3</v>
      </c>
      <c r="I60" s="20">
        <f t="shared" si="8"/>
        <v>95.3</v>
      </c>
      <c r="J60" s="20">
        <v>100</v>
      </c>
    </row>
    <row r="61" spans="1:10" ht="41.25" customHeight="1">
      <c r="A61" s="100" t="s">
        <v>91</v>
      </c>
      <c r="B61" s="51" t="s">
        <v>13</v>
      </c>
      <c r="C61" s="51" t="s">
        <v>40</v>
      </c>
      <c r="D61" s="118" t="s">
        <v>37</v>
      </c>
      <c r="E61" s="119"/>
      <c r="F61" s="120"/>
      <c r="G61" s="18"/>
      <c r="H61" s="20">
        <f>H62</f>
        <v>95.3</v>
      </c>
      <c r="I61" s="20">
        <f t="shared" si="8"/>
        <v>95.3</v>
      </c>
      <c r="J61" s="20">
        <v>100</v>
      </c>
    </row>
    <row r="62" spans="1:10" ht="29.25" customHeight="1">
      <c r="A62" s="19" t="s">
        <v>112</v>
      </c>
      <c r="B62" s="51" t="s">
        <v>13</v>
      </c>
      <c r="C62" s="51" t="s">
        <v>40</v>
      </c>
      <c r="D62" s="118" t="s">
        <v>52</v>
      </c>
      <c r="E62" s="119"/>
      <c r="F62" s="120"/>
      <c r="G62" s="18"/>
      <c r="H62" s="20">
        <f>H64</f>
        <v>95.3</v>
      </c>
      <c r="I62" s="20">
        <f>I63</f>
        <v>95.3</v>
      </c>
      <c r="J62" s="20">
        <v>100</v>
      </c>
    </row>
    <row r="63" spans="1:10" ht="47.25" customHeight="1">
      <c r="A63" s="100" t="s">
        <v>92</v>
      </c>
      <c r="B63" s="51" t="s">
        <v>13</v>
      </c>
      <c r="C63" s="51" t="s">
        <v>40</v>
      </c>
      <c r="D63" s="118" t="s">
        <v>45</v>
      </c>
      <c r="E63" s="119"/>
      <c r="F63" s="120"/>
      <c r="G63" s="18"/>
      <c r="H63" s="20">
        <f>H64</f>
        <v>95.3</v>
      </c>
      <c r="I63" s="20">
        <f t="shared" si="8"/>
        <v>95.3</v>
      </c>
      <c r="J63" s="20">
        <v>100</v>
      </c>
    </row>
    <row r="64" spans="1:10" ht="44.25" customHeight="1">
      <c r="A64" s="19" t="s">
        <v>65</v>
      </c>
      <c r="B64" s="51" t="s">
        <v>13</v>
      </c>
      <c r="C64" s="51" t="s">
        <v>40</v>
      </c>
      <c r="D64" s="118" t="s">
        <v>53</v>
      </c>
      <c r="E64" s="119"/>
      <c r="F64" s="120"/>
      <c r="G64" s="18"/>
      <c r="H64" s="20">
        <f>H67+H65</f>
        <v>95.3</v>
      </c>
      <c r="I64" s="20">
        <f>I67+I65</f>
        <v>95.3</v>
      </c>
      <c r="J64" s="20">
        <v>100</v>
      </c>
    </row>
    <row r="65" spans="1:10" ht="60" customHeight="1">
      <c r="A65" s="19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5" s="74" t="s">
        <v>13</v>
      </c>
      <c r="C65" s="74" t="s">
        <v>40</v>
      </c>
      <c r="D65" s="71" t="s">
        <v>53</v>
      </c>
      <c r="E65" s="72"/>
      <c r="F65" s="73"/>
      <c r="G65" s="18" t="s">
        <v>18</v>
      </c>
      <c r="H65" s="20">
        <f>H66</f>
        <v>90.3</v>
      </c>
      <c r="I65" s="20">
        <f>I66</f>
        <v>90.3</v>
      </c>
      <c r="J65" s="20">
        <f>J66</f>
        <v>100</v>
      </c>
    </row>
    <row r="66" spans="1:10" ht="27.75" customHeight="1">
      <c r="A66" s="19" t="str">
        <f>A39</f>
        <v>Расходы на выплаты персоналу государственных (муниципальных) органов</v>
      </c>
      <c r="B66" s="74" t="s">
        <v>13</v>
      </c>
      <c r="C66" s="74" t="s">
        <v>40</v>
      </c>
      <c r="D66" s="118" t="s">
        <v>53</v>
      </c>
      <c r="E66" s="119"/>
      <c r="F66" s="120"/>
      <c r="G66" s="18" t="s">
        <v>20</v>
      </c>
      <c r="H66" s="20">
        <v>90.3</v>
      </c>
      <c r="I66" s="20">
        <v>90.3</v>
      </c>
      <c r="J66" s="20">
        <v>100</v>
      </c>
    </row>
    <row r="67" spans="1:10" ht="31.5" customHeight="1">
      <c r="A67" s="19" t="str">
        <f>A82</f>
        <v>Закупка товаров, работ и услуг для государственных (муниципальных) нужд</v>
      </c>
      <c r="B67" s="51" t="s">
        <v>13</v>
      </c>
      <c r="C67" s="51" t="s">
        <v>40</v>
      </c>
      <c r="D67" s="118" t="s">
        <v>53</v>
      </c>
      <c r="E67" s="119"/>
      <c r="F67" s="120"/>
      <c r="G67" s="18" t="s">
        <v>22</v>
      </c>
      <c r="H67" s="20">
        <f>H68</f>
        <v>5</v>
      </c>
      <c r="I67" s="20">
        <f t="shared" si="8"/>
        <v>5</v>
      </c>
      <c r="J67" s="20">
        <v>100</v>
      </c>
    </row>
    <row r="68" spans="1:10" ht="33" customHeight="1">
      <c r="A68" s="28" t="str">
        <f>A83</f>
        <v>Иные закупки товаров, работ и услуг для обеспечения государственных (муниципальных) нужд</v>
      </c>
      <c r="B68" s="50" t="s">
        <v>13</v>
      </c>
      <c r="C68" s="50" t="s">
        <v>40</v>
      </c>
      <c r="D68" s="132" t="s">
        <v>53</v>
      </c>
      <c r="E68" s="132"/>
      <c r="F68" s="132"/>
      <c r="G68" s="29" t="s">
        <v>24</v>
      </c>
      <c r="H68" s="27">
        <v>5</v>
      </c>
      <c r="I68" s="20">
        <v>5</v>
      </c>
      <c r="J68" s="20">
        <v>100</v>
      </c>
    </row>
    <row r="69" spans="1:10" ht="29.25" customHeight="1">
      <c r="A69" s="92" t="s">
        <v>73</v>
      </c>
      <c r="B69" s="93" t="s">
        <v>40</v>
      </c>
      <c r="C69" s="90"/>
      <c r="D69" s="129"/>
      <c r="E69" s="130"/>
      <c r="F69" s="131"/>
      <c r="G69" s="29"/>
      <c r="H69" s="94">
        <f t="shared" ref="H69:J74" si="9">H70</f>
        <v>32.200000000000003</v>
      </c>
      <c r="I69" s="91">
        <f t="shared" si="9"/>
        <v>32.200000000000003</v>
      </c>
      <c r="J69" s="91">
        <f t="shared" si="9"/>
        <v>100</v>
      </c>
    </row>
    <row r="70" spans="1:10" ht="30" customHeight="1">
      <c r="A70" s="59" t="s">
        <v>74</v>
      </c>
      <c r="B70" s="90" t="s">
        <v>40</v>
      </c>
      <c r="C70" s="90" t="s">
        <v>71</v>
      </c>
      <c r="D70" s="129"/>
      <c r="E70" s="130"/>
      <c r="F70" s="131"/>
      <c r="G70" s="29"/>
      <c r="H70" s="27">
        <f t="shared" si="9"/>
        <v>32.200000000000003</v>
      </c>
      <c r="I70" s="20">
        <f t="shared" si="9"/>
        <v>32.200000000000003</v>
      </c>
      <c r="J70" s="20">
        <f t="shared" si="9"/>
        <v>100</v>
      </c>
    </row>
    <row r="71" spans="1:10" ht="44.25" customHeight="1">
      <c r="A71" s="28" t="str">
        <f>A54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1" s="90" t="s">
        <v>40</v>
      </c>
      <c r="C71" s="90" t="s">
        <v>71</v>
      </c>
      <c r="D71" s="123" t="s">
        <v>32</v>
      </c>
      <c r="E71" s="124"/>
      <c r="F71" s="125"/>
      <c r="G71" s="29"/>
      <c r="H71" s="27">
        <f t="shared" si="9"/>
        <v>32.200000000000003</v>
      </c>
      <c r="I71" s="20">
        <f t="shared" si="9"/>
        <v>32.200000000000003</v>
      </c>
      <c r="J71" s="20">
        <f t="shared" si="9"/>
        <v>100</v>
      </c>
    </row>
    <row r="72" spans="1:10" ht="63.75" customHeight="1">
      <c r="A72" s="28" t="str">
        <f>A55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2" s="90" t="s">
        <v>40</v>
      </c>
      <c r="C72" s="90" t="s">
        <v>71</v>
      </c>
      <c r="D72" s="123" t="s">
        <v>33</v>
      </c>
      <c r="E72" s="124"/>
      <c r="F72" s="125"/>
      <c r="G72" s="29"/>
      <c r="H72" s="27">
        <f t="shared" si="9"/>
        <v>32.200000000000003</v>
      </c>
      <c r="I72" s="20">
        <f t="shared" si="9"/>
        <v>32.200000000000003</v>
      </c>
      <c r="J72" s="20">
        <f t="shared" si="9"/>
        <v>100</v>
      </c>
    </row>
    <row r="73" spans="1:10" ht="30.75" customHeight="1">
      <c r="A73" s="59" t="s">
        <v>75</v>
      </c>
      <c r="B73" s="90" t="s">
        <v>40</v>
      </c>
      <c r="C73" s="90" t="s">
        <v>71</v>
      </c>
      <c r="D73" s="123" t="s">
        <v>72</v>
      </c>
      <c r="E73" s="124"/>
      <c r="F73" s="125"/>
      <c r="G73" s="29"/>
      <c r="H73" s="27">
        <f t="shared" si="9"/>
        <v>32.200000000000003</v>
      </c>
      <c r="I73" s="20">
        <f t="shared" si="9"/>
        <v>32.200000000000003</v>
      </c>
      <c r="J73" s="20">
        <f t="shared" si="9"/>
        <v>100</v>
      </c>
    </row>
    <row r="74" spans="1:10" ht="33.75" customHeight="1">
      <c r="A74" s="28" t="str">
        <f>A67</f>
        <v>Закупка товаров, работ и услуг для государственных (муниципальных) нужд</v>
      </c>
      <c r="B74" s="90" t="s">
        <v>40</v>
      </c>
      <c r="C74" s="90" t="s">
        <v>71</v>
      </c>
      <c r="D74" s="123" t="s">
        <v>72</v>
      </c>
      <c r="E74" s="124"/>
      <c r="F74" s="125"/>
      <c r="G74" s="29" t="s">
        <v>22</v>
      </c>
      <c r="H74" s="27">
        <f t="shared" si="9"/>
        <v>32.200000000000003</v>
      </c>
      <c r="I74" s="20">
        <f t="shared" si="9"/>
        <v>32.200000000000003</v>
      </c>
      <c r="J74" s="20">
        <f t="shared" si="9"/>
        <v>100</v>
      </c>
    </row>
    <row r="75" spans="1:10" ht="35.25" customHeight="1">
      <c r="A75" s="28" t="str">
        <f>A68</f>
        <v>Иные закупки товаров, работ и услуг для обеспечения государственных (муниципальных) нужд</v>
      </c>
      <c r="B75" s="90" t="s">
        <v>40</v>
      </c>
      <c r="C75" s="90" t="s">
        <v>71</v>
      </c>
      <c r="D75" s="123" t="s">
        <v>72</v>
      </c>
      <c r="E75" s="124"/>
      <c r="F75" s="125"/>
      <c r="G75" s="29" t="s">
        <v>24</v>
      </c>
      <c r="H75" s="27">
        <v>32.200000000000003</v>
      </c>
      <c r="I75" s="20">
        <v>32.200000000000003</v>
      </c>
      <c r="J75" s="20">
        <v>100</v>
      </c>
    </row>
    <row r="76" spans="1:10" ht="18" customHeight="1">
      <c r="A76" s="34" t="s">
        <v>43</v>
      </c>
      <c r="B76" s="16" t="s">
        <v>21</v>
      </c>
      <c r="C76" s="45"/>
      <c r="D76" s="121"/>
      <c r="E76" s="121"/>
      <c r="F76" s="121"/>
      <c r="G76" s="18"/>
      <c r="H76" s="46">
        <f>H78</f>
        <v>289.8</v>
      </c>
      <c r="I76" s="53">
        <f>I77</f>
        <v>289.8</v>
      </c>
      <c r="J76" s="53">
        <f t="shared" ref="J76:J82" si="10">J77</f>
        <v>100</v>
      </c>
    </row>
    <row r="77" spans="1:10" ht="18" customHeight="1">
      <c r="A77" s="19" t="s">
        <v>76</v>
      </c>
      <c r="B77" s="89" t="s">
        <v>21</v>
      </c>
      <c r="C77" s="89" t="s">
        <v>42</v>
      </c>
      <c r="D77" s="82"/>
      <c r="E77" s="83"/>
      <c r="F77" s="84"/>
      <c r="G77" s="18"/>
      <c r="H77" s="91">
        <f>H78</f>
        <v>289.8</v>
      </c>
      <c r="I77" s="91">
        <f>I78</f>
        <v>289.8</v>
      </c>
      <c r="J77" s="91">
        <f t="shared" si="10"/>
        <v>100</v>
      </c>
    </row>
    <row r="78" spans="1:10" ht="59.25" customHeight="1">
      <c r="A78" s="35" t="s">
        <v>93</v>
      </c>
      <c r="B78" s="45" t="s">
        <v>21</v>
      </c>
      <c r="C78" s="45" t="s">
        <v>42</v>
      </c>
      <c r="D78" s="47" t="s">
        <v>56</v>
      </c>
      <c r="E78" s="48"/>
      <c r="F78" s="49"/>
      <c r="G78" s="18"/>
      <c r="H78" s="20">
        <f t="shared" ref="H78:H82" si="11">H79</f>
        <v>289.8</v>
      </c>
      <c r="I78" s="20">
        <f>I79</f>
        <v>289.8</v>
      </c>
      <c r="J78" s="20">
        <f t="shared" si="10"/>
        <v>100</v>
      </c>
    </row>
    <row r="79" spans="1:10" ht="64.5" customHeight="1">
      <c r="A79" s="35" t="s">
        <v>94</v>
      </c>
      <c r="B79" s="45" t="s">
        <v>21</v>
      </c>
      <c r="C79" s="45" t="s">
        <v>42</v>
      </c>
      <c r="D79" s="47" t="s">
        <v>57</v>
      </c>
      <c r="E79" s="48"/>
      <c r="F79" s="49"/>
      <c r="G79" s="18"/>
      <c r="H79" s="20">
        <f t="shared" si="11"/>
        <v>289.8</v>
      </c>
      <c r="I79" s="20">
        <f t="shared" ref="I79:I82" si="12">I80</f>
        <v>289.8</v>
      </c>
      <c r="J79" s="20">
        <f t="shared" si="10"/>
        <v>100</v>
      </c>
    </row>
    <row r="80" spans="1:10" ht="32.25" customHeight="1">
      <c r="A80" s="100" t="s">
        <v>95</v>
      </c>
      <c r="B80" s="45" t="s">
        <v>21</v>
      </c>
      <c r="C80" s="45" t="s">
        <v>42</v>
      </c>
      <c r="D80" s="118" t="s">
        <v>77</v>
      </c>
      <c r="E80" s="119"/>
      <c r="F80" s="120"/>
      <c r="G80" s="18"/>
      <c r="H80" s="20">
        <f>H81</f>
        <v>289.8</v>
      </c>
      <c r="I80" s="20">
        <f>I81</f>
        <v>289.8</v>
      </c>
      <c r="J80" s="20">
        <f>J81</f>
        <v>100</v>
      </c>
    </row>
    <row r="81" spans="1:10" ht="180.75" customHeight="1">
      <c r="A81" s="69" t="s">
        <v>63</v>
      </c>
      <c r="B81" s="45" t="s">
        <v>21</v>
      </c>
      <c r="C81" s="45" t="s">
        <v>42</v>
      </c>
      <c r="D81" s="118" t="s">
        <v>78</v>
      </c>
      <c r="E81" s="119"/>
      <c r="F81" s="120"/>
      <c r="G81" s="18"/>
      <c r="H81" s="20">
        <f t="shared" si="11"/>
        <v>289.8</v>
      </c>
      <c r="I81" s="20">
        <f t="shared" si="12"/>
        <v>289.8</v>
      </c>
      <c r="J81" s="20">
        <f t="shared" si="10"/>
        <v>100</v>
      </c>
    </row>
    <row r="82" spans="1:10" ht="33.75" customHeight="1">
      <c r="A82" s="25" t="str">
        <f>A32</f>
        <v>Закупка товаров, работ и услуг для государственных (муниципальных) нужд</v>
      </c>
      <c r="B82" s="45" t="s">
        <v>21</v>
      </c>
      <c r="C82" s="45" t="s">
        <v>42</v>
      </c>
      <c r="D82" s="118" t="s">
        <v>78</v>
      </c>
      <c r="E82" s="119"/>
      <c r="F82" s="120"/>
      <c r="G82" s="18" t="s">
        <v>22</v>
      </c>
      <c r="H82" s="20">
        <f t="shared" si="11"/>
        <v>289.8</v>
      </c>
      <c r="I82" s="20">
        <f t="shared" si="12"/>
        <v>289.8</v>
      </c>
      <c r="J82" s="20">
        <f t="shared" si="10"/>
        <v>100</v>
      </c>
    </row>
    <row r="83" spans="1:10" ht="29.25" customHeight="1">
      <c r="A83" s="25" t="s">
        <v>23</v>
      </c>
      <c r="B83" s="45" t="s">
        <v>21</v>
      </c>
      <c r="C83" s="45" t="s">
        <v>42</v>
      </c>
      <c r="D83" s="118" t="s">
        <v>78</v>
      </c>
      <c r="E83" s="119"/>
      <c r="F83" s="120"/>
      <c r="G83" s="18" t="s">
        <v>24</v>
      </c>
      <c r="H83" s="20">
        <v>289.8</v>
      </c>
      <c r="I83" s="20">
        <v>289.8</v>
      </c>
      <c r="J83" s="20">
        <v>100</v>
      </c>
    </row>
    <row r="84" spans="1:10" ht="15.75" customHeight="1">
      <c r="A84" s="57" t="s">
        <v>44</v>
      </c>
      <c r="B84" s="16" t="s">
        <v>36</v>
      </c>
      <c r="C84" s="33"/>
      <c r="D84" s="118"/>
      <c r="E84" s="119"/>
      <c r="F84" s="120"/>
      <c r="G84" s="18"/>
      <c r="H84" s="53">
        <f>H85</f>
        <v>53.5</v>
      </c>
      <c r="I84" s="53">
        <f>I85</f>
        <v>52.2</v>
      </c>
      <c r="J84" s="53">
        <v>97.6</v>
      </c>
    </row>
    <row r="85" spans="1:10" ht="18.75" customHeight="1">
      <c r="A85" s="95" t="s">
        <v>79</v>
      </c>
      <c r="B85" s="89" t="s">
        <v>36</v>
      </c>
      <c r="C85" s="33" t="s">
        <v>40</v>
      </c>
      <c r="D85" s="82"/>
      <c r="E85" s="83"/>
      <c r="F85" s="84"/>
      <c r="G85" s="18"/>
      <c r="H85" s="20">
        <f>H86</f>
        <v>53.5</v>
      </c>
      <c r="I85" s="20">
        <f>I86</f>
        <v>52.2</v>
      </c>
      <c r="J85" s="20">
        <f>J86</f>
        <v>97.6</v>
      </c>
    </row>
    <row r="86" spans="1:10" ht="63" customHeight="1">
      <c r="A86" s="56" t="s">
        <v>96</v>
      </c>
      <c r="B86" s="52" t="s">
        <v>36</v>
      </c>
      <c r="C86" s="51" t="s">
        <v>40</v>
      </c>
      <c r="D86" s="126" t="s">
        <v>56</v>
      </c>
      <c r="E86" s="127"/>
      <c r="F86" s="128"/>
      <c r="G86" s="45"/>
      <c r="H86" s="20">
        <f>H88</f>
        <v>53.5</v>
      </c>
      <c r="I86" s="20">
        <f>I88</f>
        <v>52.2</v>
      </c>
      <c r="J86" s="20">
        <f>J87</f>
        <v>97.6</v>
      </c>
    </row>
    <row r="87" spans="1:10" ht="58.5" customHeight="1">
      <c r="A87" s="56" t="s">
        <v>97</v>
      </c>
      <c r="B87" s="80" t="s">
        <v>36</v>
      </c>
      <c r="C87" s="81" t="s">
        <v>40</v>
      </c>
      <c r="D87" s="78" t="s">
        <v>57</v>
      </c>
      <c r="E87" s="79"/>
      <c r="F87" s="80"/>
      <c r="G87" s="77"/>
      <c r="H87" s="20">
        <f>H88</f>
        <v>53.5</v>
      </c>
      <c r="I87" s="20">
        <f>I88</f>
        <v>52.2</v>
      </c>
      <c r="J87" s="20">
        <f>J88</f>
        <v>97.6</v>
      </c>
    </row>
    <row r="88" spans="1:10" ht="27.75" customHeight="1">
      <c r="A88" s="59" t="s">
        <v>98</v>
      </c>
      <c r="B88" s="52" t="s">
        <v>36</v>
      </c>
      <c r="C88" s="51" t="s">
        <v>40</v>
      </c>
      <c r="D88" s="126" t="s">
        <v>77</v>
      </c>
      <c r="E88" s="127"/>
      <c r="F88" s="128"/>
      <c r="G88" s="45"/>
      <c r="H88" s="20">
        <f>H89+H92</f>
        <v>53.5</v>
      </c>
      <c r="I88" s="20">
        <f>I89+I92</f>
        <v>52.2</v>
      </c>
      <c r="J88" s="20">
        <v>97.6</v>
      </c>
    </row>
    <row r="89" spans="1:10" ht="18" customHeight="1">
      <c r="A89" s="61" t="s">
        <v>58</v>
      </c>
      <c r="B89" s="52" t="s">
        <v>36</v>
      </c>
      <c r="C89" s="51" t="s">
        <v>40</v>
      </c>
      <c r="D89" s="126" t="s">
        <v>80</v>
      </c>
      <c r="E89" s="127"/>
      <c r="F89" s="128"/>
      <c r="G89" s="45"/>
      <c r="H89" s="20">
        <f t="shared" ref="H89:J90" si="13">H90</f>
        <v>49</v>
      </c>
      <c r="I89" s="20">
        <f t="shared" si="13"/>
        <v>47.7</v>
      </c>
      <c r="J89" s="20">
        <f t="shared" si="13"/>
        <v>97.3</v>
      </c>
    </row>
    <row r="90" spans="1:10" ht="31.5" customHeight="1">
      <c r="A90" s="58" t="str">
        <f>A82</f>
        <v>Закупка товаров, работ и услуг для государственных (муниципальных) нужд</v>
      </c>
      <c r="B90" s="52" t="s">
        <v>36</v>
      </c>
      <c r="C90" s="51" t="s">
        <v>40</v>
      </c>
      <c r="D90" s="126" t="s">
        <v>80</v>
      </c>
      <c r="E90" s="127"/>
      <c r="F90" s="128"/>
      <c r="G90" s="45" t="s">
        <v>22</v>
      </c>
      <c r="H90" s="20">
        <f t="shared" si="13"/>
        <v>49</v>
      </c>
      <c r="I90" s="20">
        <f t="shared" si="13"/>
        <v>47.7</v>
      </c>
      <c r="J90" s="20">
        <f t="shared" si="13"/>
        <v>97.3</v>
      </c>
    </row>
    <row r="91" spans="1:10" ht="29.25" customHeight="1">
      <c r="A91" s="58" t="str">
        <f>A83</f>
        <v>Иные закупки товаров, работ и услуг для обеспечения государственных (муниципальных) нужд</v>
      </c>
      <c r="B91" s="52" t="s">
        <v>36</v>
      </c>
      <c r="C91" s="51" t="s">
        <v>40</v>
      </c>
      <c r="D91" s="126" t="s">
        <v>80</v>
      </c>
      <c r="E91" s="127"/>
      <c r="F91" s="128"/>
      <c r="G91" s="45" t="s">
        <v>24</v>
      </c>
      <c r="H91" s="20">
        <v>49</v>
      </c>
      <c r="I91" s="20">
        <v>47.7</v>
      </c>
      <c r="J91" s="20">
        <v>97.3</v>
      </c>
    </row>
    <row r="92" spans="1:10" ht="18" customHeight="1">
      <c r="A92" s="56" t="s">
        <v>64</v>
      </c>
      <c r="B92" s="52" t="s">
        <v>36</v>
      </c>
      <c r="C92" s="51" t="s">
        <v>40</v>
      </c>
      <c r="D92" s="126" t="s">
        <v>81</v>
      </c>
      <c r="E92" s="127"/>
      <c r="F92" s="128"/>
      <c r="G92" s="45"/>
      <c r="H92" s="20">
        <f t="shared" ref="H92:J93" si="14">H93</f>
        <v>4.5</v>
      </c>
      <c r="I92" s="20">
        <f t="shared" si="14"/>
        <v>4.5</v>
      </c>
      <c r="J92" s="20">
        <f t="shared" si="14"/>
        <v>100</v>
      </c>
    </row>
    <row r="93" spans="1:10" ht="33" customHeight="1">
      <c r="A93" s="58" t="str">
        <f>A90</f>
        <v>Закупка товаров, работ и услуг для государственных (муниципальных) нужд</v>
      </c>
      <c r="B93" s="52" t="s">
        <v>36</v>
      </c>
      <c r="C93" s="51" t="s">
        <v>40</v>
      </c>
      <c r="D93" s="126" t="s">
        <v>81</v>
      </c>
      <c r="E93" s="127"/>
      <c r="F93" s="128"/>
      <c r="G93" s="45" t="s">
        <v>22</v>
      </c>
      <c r="H93" s="20">
        <f t="shared" si="14"/>
        <v>4.5</v>
      </c>
      <c r="I93" s="20">
        <f t="shared" si="14"/>
        <v>4.5</v>
      </c>
      <c r="J93" s="20">
        <f t="shared" si="14"/>
        <v>100</v>
      </c>
    </row>
    <row r="94" spans="1:10" ht="33" customHeight="1">
      <c r="A94" s="58" t="str">
        <f>A91</f>
        <v>Иные закупки товаров, работ и услуг для обеспечения государственных (муниципальных) нужд</v>
      </c>
      <c r="B94" s="87" t="s">
        <v>36</v>
      </c>
      <c r="C94" s="88" t="s">
        <v>40</v>
      </c>
      <c r="D94" s="126" t="s">
        <v>81</v>
      </c>
      <c r="E94" s="127"/>
      <c r="F94" s="128"/>
      <c r="G94" s="89" t="s">
        <v>24</v>
      </c>
      <c r="H94" s="20">
        <v>4.5</v>
      </c>
      <c r="I94" s="20">
        <v>4.5</v>
      </c>
      <c r="J94" s="20">
        <v>100</v>
      </c>
    </row>
    <row r="95" spans="1:10" ht="17.25" customHeight="1">
      <c r="A95" s="96" t="s">
        <v>83</v>
      </c>
      <c r="B95" s="97" t="s">
        <v>71</v>
      </c>
      <c r="C95" s="88"/>
      <c r="D95" s="85"/>
      <c r="E95" s="86"/>
      <c r="F95" s="87"/>
      <c r="G95" s="89"/>
      <c r="H95" s="91">
        <f t="shared" ref="H95:J100" si="15">H96</f>
        <v>78.400000000000006</v>
      </c>
      <c r="I95" s="91">
        <f t="shared" si="15"/>
        <v>78.400000000000006</v>
      </c>
      <c r="J95" s="91">
        <f t="shared" si="15"/>
        <v>100</v>
      </c>
    </row>
    <row r="96" spans="1:10" ht="16.5" customHeight="1">
      <c r="A96" s="60" t="s">
        <v>84</v>
      </c>
      <c r="B96" s="87" t="s">
        <v>71</v>
      </c>
      <c r="C96" s="88" t="s">
        <v>11</v>
      </c>
      <c r="D96" s="85"/>
      <c r="E96" s="86"/>
      <c r="F96" s="87"/>
      <c r="G96" s="89"/>
      <c r="H96" s="20">
        <f t="shared" si="15"/>
        <v>78.400000000000006</v>
      </c>
      <c r="I96" s="20">
        <f t="shared" si="15"/>
        <v>78.400000000000006</v>
      </c>
      <c r="J96" s="20">
        <f t="shared" si="15"/>
        <v>100</v>
      </c>
    </row>
    <row r="97" spans="1:10" ht="50.25" customHeight="1">
      <c r="A97" s="58" t="str">
        <f>A71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97" s="87" t="s">
        <v>71</v>
      </c>
      <c r="C97" s="88" t="s">
        <v>11</v>
      </c>
      <c r="D97" s="126" t="s">
        <v>32</v>
      </c>
      <c r="E97" s="127"/>
      <c r="F97" s="128"/>
      <c r="G97" s="89"/>
      <c r="H97" s="20">
        <f t="shared" si="15"/>
        <v>78.400000000000006</v>
      </c>
      <c r="I97" s="20">
        <f t="shared" si="15"/>
        <v>78.400000000000006</v>
      </c>
      <c r="J97" s="20">
        <f t="shared" si="15"/>
        <v>100</v>
      </c>
    </row>
    <row r="98" spans="1:10" ht="62.25" customHeight="1">
      <c r="A98" s="58" t="str">
        <f>A72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98" s="87" t="s">
        <v>71</v>
      </c>
      <c r="C98" s="88" t="s">
        <v>11</v>
      </c>
      <c r="D98" s="126" t="s">
        <v>33</v>
      </c>
      <c r="E98" s="127"/>
      <c r="F98" s="128"/>
      <c r="G98" s="89"/>
      <c r="H98" s="20">
        <f>H99</f>
        <v>78.400000000000006</v>
      </c>
      <c r="I98" s="20">
        <f>I99</f>
        <v>78.400000000000006</v>
      </c>
      <c r="J98" s="20">
        <f>J99</f>
        <v>100</v>
      </c>
    </row>
    <row r="99" spans="1:10" ht="33" customHeight="1">
      <c r="A99" s="56" t="s">
        <v>85</v>
      </c>
      <c r="B99" s="87" t="s">
        <v>71</v>
      </c>
      <c r="C99" s="88" t="s">
        <v>11</v>
      </c>
      <c r="D99" s="126" t="s">
        <v>82</v>
      </c>
      <c r="E99" s="127"/>
      <c r="F99" s="128"/>
      <c r="G99" s="89"/>
      <c r="H99" s="20">
        <f t="shared" si="15"/>
        <v>78.400000000000006</v>
      </c>
      <c r="I99" s="20">
        <f t="shared" si="15"/>
        <v>78.400000000000006</v>
      </c>
      <c r="J99" s="20">
        <f t="shared" si="15"/>
        <v>100</v>
      </c>
    </row>
    <row r="100" spans="1:10" ht="21" customHeight="1">
      <c r="A100" s="98" t="s">
        <v>86</v>
      </c>
      <c r="B100" s="87" t="s">
        <v>71</v>
      </c>
      <c r="C100" s="88" t="s">
        <v>11</v>
      </c>
      <c r="D100" s="126" t="s">
        <v>82</v>
      </c>
      <c r="E100" s="127"/>
      <c r="F100" s="128"/>
      <c r="G100" s="99" t="s">
        <v>88</v>
      </c>
      <c r="H100" s="20">
        <f t="shared" si="15"/>
        <v>78.400000000000006</v>
      </c>
      <c r="I100" s="20">
        <f t="shared" si="15"/>
        <v>78.400000000000006</v>
      </c>
      <c r="J100" s="20">
        <f t="shared" si="15"/>
        <v>100</v>
      </c>
    </row>
    <row r="101" spans="1:10" ht="15">
      <c r="A101" s="56" t="s">
        <v>87</v>
      </c>
      <c r="B101" s="87" t="s">
        <v>71</v>
      </c>
      <c r="C101" s="88" t="s">
        <v>11</v>
      </c>
      <c r="D101" s="126" t="s">
        <v>82</v>
      </c>
      <c r="E101" s="127"/>
      <c r="F101" s="128"/>
      <c r="G101" s="99" t="s">
        <v>89</v>
      </c>
      <c r="H101" s="20">
        <v>78.400000000000006</v>
      </c>
      <c r="I101" s="20">
        <v>78.400000000000006</v>
      </c>
      <c r="J101" s="20">
        <v>100</v>
      </c>
    </row>
    <row r="102" spans="1:10" ht="61.5" customHeight="1"/>
    <row r="103" spans="1:10" ht="61.5" customHeight="1"/>
    <row r="104" spans="1:10" ht="21" customHeight="1"/>
    <row r="105" spans="1:10" ht="32.25" customHeight="1"/>
    <row r="106" spans="1:10" ht="18" customHeight="1"/>
    <row r="107" spans="1:10" ht="29.25" customHeight="1"/>
    <row r="108" spans="1:10" ht="33" customHeight="1"/>
    <row r="109" spans="1:10" ht="16.5" customHeight="1"/>
    <row r="110" spans="1:10" ht="32.25" customHeight="1"/>
    <row r="111" spans="1:10" ht="30" customHeight="1"/>
  </sheetData>
  <autoFilter ref="A13:N111">
    <filterColumn colId="3" showButton="0"/>
    <filterColumn colId="4" showButton="0"/>
  </autoFilter>
  <mergeCells count="84">
    <mergeCell ref="D93:F93"/>
    <mergeCell ref="D67:F67"/>
    <mergeCell ref="D68:F68"/>
    <mergeCell ref="D92:F92"/>
    <mergeCell ref="D89:F89"/>
    <mergeCell ref="D90:F90"/>
    <mergeCell ref="D70:F70"/>
    <mergeCell ref="D71:F71"/>
    <mergeCell ref="D72:F72"/>
    <mergeCell ref="D73:F73"/>
    <mergeCell ref="D74:F74"/>
    <mergeCell ref="D80:F80"/>
    <mergeCell ref="D81:F81"/>
    <mergeCell ref="D82:F82"/>
    <mergeCell ref="D83:F83"/>
    <mergeCell ref="D61:F61"/>
    <mergeCell ref="D101:F101"/>
    <mergeCell ref="D84:F84"/>
    <mergeCell ref="D91:F91"/>
    <mergeCell ref="D62:F62"/>
    <mergeCell ref="D94:F94"/>
    <mergeCell ref="D86:F86"/>
    <mergeCell ref="D97:F97"/>
    <mergeCell ref="D88:F88"/>
    <mergeCell ref="D99:F99"/>
    <mergeCell ref="D100:F100"/>
    <mergeCell ref="D98:F98"/>
    <mergeCell ref="D66:F66"/>
    <mergeCell ref="D64:F64"/>
    <mergeCell ref="D69:F69"/>
    <mergeCell ref="D63:F63"/>
    <mergeCell ref="D48:F48"/>
    <mergeCell ref="D49:F49"/>
    <mergeCell ref="D50:F50"/>
    <mergeCell ref="D51:F51"/>
    <mergeCell ref="D59:F59"/>
    <mergeCell ref="D54:F54"/>
    <mergeCell ref="D55:F55"/>
    <mergeCell ref="D56:F56"/>
    <mergeCell ref="D57:F57"/>
    <mergeCell ref="D58:F58"/>
    <mergeCell ref="D32:F32"/>
    <mergeCell ref="D33:F33"/>
    <mergeCell ref="D31:F31"/>
    <mergeCell ref="D76:F76"/>
    <mergeCell ref="D75:F75"/>
    <mergeCell ref="D52:F52"/>
    <mergeCell ref="D34:F34"/>
    <mergeCell ref="D36:F36"/>
    <mergeCell ref="D37:F37"/>
    <mergeCell ref="D38:F38"/>
    <mergeCell ref="D39:F39"/>
    <mergeCell ref="D44:F44"/>
    <mergeCell ref="D45:F45"/>
    <mergeCell ref="D46:F46"/>
    <mergeCell ref="D43:F43"/>
    <mergeCell ref="D42:F42"/>
    <mergeCell ref="D30:F30"/>
    <mergeCell ref="D27:F27"/>
    <mergeCell ref="D28:F28"/>
    <mergeCell ref="D29:F29"/>
    <mergeCell ref="D25:F25"/>
    <mergeCell ref="D24:F24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H1:J1"/>
    <mergeCell ref="H2:J7"/>
    <mergeCell ref="H8:J8"/>
    <mergeCell ref="H9:J9"/>
    <mergeCell ref="D13:F13"/>
    <mergeCell ref="A10:J10"/>
    <mergeCell ref="B11:B12"/>
    <mergeCell ref="C11:C12"/>
    <mergeCell ref="D11:F12"/>
    <mergeCell ref="G11:G12"/>
    <mergeCell ref="H11:J11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</cp:lastModifiedBy>
  <cp:lastPrinted>2022-05-06T08:35:41Z</cp:lastPrinted>
  <dcterms:created xsi:type="dcterms:W3CDTF">2020-09-22T06:35:39Z</dcterms:created>
  <dcterms:modified xsi:type="dcterms:W3CDTF">2023-05-04T08:44:26Z</dcterms:modified>
</cp:coreProperties>
</file>