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3" sheetId="1" r:id="rId1"/>
  </sheets>
  <definedNames>
    <definedName name="_xlnm._FilterDatabase" localSheetId="0" hidden="1">'Приложение 3'!$A$14:$N$114</definedName>
    <definedName name="_xlnm.Print_Titles" localSheetId="0">'Приложение 3'!$14:$14</definedName>
    <definedName name="_xlnm.Print_Area" localSheetId="0">'Приложение 3'!$A$1:$J$103</definedName>
    <definedName name="Приложение_3" localSheetId="0">'Приложение 3'!$A$15:$H$104</definedName>
  </definedNames>
  <calcPr calcId="124519"/>
</workbook>
</file>

<file path=xl/calcChain.xml><?xml version="1.0" encoding="utf-8"?>
<calcChain xmlns="http://schemas.openxmlformats.org/spreadsheetml/2006/main">
  <c r="J96" i="1"/>
  <c r="J95" s="1"/>
  <c r="J94" s="1"/>
  <c r="J93" s="1"/>
  <c r="I96"/>
  <c r="I95" s="1"/>
  <c r="I94" s="1"/>
  <c r="I93" s="1"/>
  <c r="H96"/>
  <c r="H95" s="1"/>
  <c r="H94" s="1"/>
  <c r="H93" s="1"/>
  <c r="J91"/>
  <c r="J90" s="1"/>
  <c r="I91"/>
  <c r="I90" s="1"/>
  <c r="H91"/>
  <c r="H90" s="1"/>
  <c r="A56"/>
  <c r="J55"/>
  <c r="J54" s="1"/>
  <c r="J53" s="1"/>
  <c r="J52" s="1"/>
  <c r="J51" s="1"/>
  <c r="I55"/>
  <c r="I54" s="1"/>
  <c r="I53" s="1"/>
  <c r="I52" s="1"/>
  <c r="I51" s="1"/>
  <c r="J43"/>
  <c r="J42" s="1"/>
  <c r="J41" s="1"/>
  <c r="J27" l="1"/>
  <c r="J103"/>
  <c r="J102" s="1"/>
  <c r="J101" s="1"/>
  <c r="I103"/>
  <c r="I102" s="1"/>
  <c r="I101" s="1"/>
  <c r="H103"/>
  <c r="H102" s="1"/>
  <c r="H101" s="1"/>
  <c r="J72"/>
  <c r="J71" s="1"/>
  <c r="J70" s="1"/>
  <c r="J69" s="1"/>
  <c r="J68" s="1"/>
  <c r="J67" s="1"/>
  <c r="I72"/>
  <c r="I71" s="1"/>
  <c r="I70" s="1"/>
  <c r="I69" s="1"/>
  <c r="I68" s="1"/>
  <c r="I67" s="1"/>
  <c r="H72"/>
  <c r="H71" s="1"/>
  <c r="H70" s="1"/>
  <c r="H69" s="1"/>
  <c r="H68" s="1"/>
  <c r="H67" s="1"/>
  <c r="A66"/>
  <c r="A73" s="1"/>
  <c r="A89" s="1"/>
  <c r="A92" s="1"/>
  <c r="A97" s="1"/>
  <c r="J33"/>
  <c r="J35"/>
  <c r="J88"/>
  <c r="J87" s="1"/>
  <c r="J85" s="1"/>
  <c r="J84" s="1"/>
  <c r="J80"/>
  <c r="J79" s="1"/>
  <c r="J78" s="1"/>
  <c r="A64"/>
  <c r="J63"/>
  <c r="I63"/>
  <c r="H63"/>
  <c r="A55"/>
  <c r="H55"/>
  <c r="H54" s="1"/>
  <c r="H53" s="1"/>
  <c r="H52" s="1"/>
  <c r="H51" s="1"/>
  <c r="I49"/>
  <c r="H49"/>
  <c r="J30"/>
  <c r="J29" s="1"/>
  <c r="A27"/>
  <c r="A23"/>
  <c r="J100" l="1"/>
  <c r="J99" s="1"/>
  <c r="J98" s="1"/>
  <c r="I100"/>
  <c r="I99" s="1"/>
  <c r="I98" s="1"/>
  <c r="H100"/>
  <c r="H99" s="1"/>
  <c r="H98" s="1"/>
  <c r="A24"/>
  <c r="A63" s="1"/>
  <c r="A25"/>
  <c r="J24"/>
  <c r="J23" s="1"/>
  <c r="I24"/>
  <c r="I23" s="1"/>
  <c r="H24"/>
  <c r="H23" s="1"/>
  <c r="J21"/>
  <c r="J20" s="1"/>
  <c r="A80"/>
  <c r="A65" s="1"/>
  <c r="A72" s="1"/>
  <c r="A88" s="1"/>
  <c r="A91" s="1"/>
  <c r="A96" s="1"/>
  <c r="A43"/>
  <c r="J45"/>
  <c r="J77"/>
  <c r="J76" s="1"/>
  <c r="J75" s="1"/>
  <c r="J74" s="1"/>
  <c r="J40"/>
  <c r="I88"/>
  <c r="I87" s="1"/>
  <c r="I86" s="1"/>
  <c r="I80"/>
  <c r="I79" s="1"/>
  <c r="I78" s="1"/>
  <c r="I77" s="1"/>
  <c r="I76" s="1"/>
  <c r="I75" s="1"/>
  <c r="I74" s="1"/>
  <c r="I65"/>
  <c r="I48"/>
  <c r="I47" s="1"/>
  <c r="I46" s="1"/>
  <c r="I45" s="1"/>
  <c r="I43"/>
  <c r="I42" s="1"/>
  <c r="I41" s="1"/>
  <c r="I40" s="1"/>
  <c r="I38"/>
  <c r="I37" s="1"/>
  <c r="I35"/>
  <c r="I33"/>
  <c r="I30"/>
  <c r="I29" s="1"/>
  <c r="A47"/>
  <c r="A53" s="1"/>
  <c r="A70" s="1"/>
  <c r="A46"/>
  <c r="A52" s="1"/>
  <c r="A69" s="1"/>
  <c r="H88"/>
  <c r="H87" s="1"/>
  <c r="H86" s="1"/>
  <c r="H80"/>
  <c r="H79" s="1"/>
  <c r="H78" s="1"/>
  <c r="H77" s="1"/>
  <c r="H76" s="1"/>
  <c r="A100" l="1"/>
  <c r="A93"/>
  <c r="A101"/>
  <c r="A94"/>
  <c r="J18"/>
  <c r="J17" s="1"/>
  <c r="H75"/>
  <c r="H74"/>
  <c r="I62"/>
  <c r="I61" s="1"/>
  <c r="I60" s="1"/>
  <c r="I59" s="1"/>
  <c r="I58" s="1"/>
  <c r="I57" s="1"/>
  <c r="I32"/>
  <c r="I28" s="1"/>
  <c r="H65"/>
  <c r="H62" s="1"/>
  <c r="H48"/>
  <c r="H43"/>
  <c r="H42" s="1"/>
  <c r="H38"/>
  <c r="H37" s="1"/>
  <c r="H35"/>
  <c r="H33"/>
  <c r="H30"/>
  <c r="H29" s="1"/>
  <c r="I21"/>
  <c r="I20" s="1"/>
  <c r="I19" s="1"/>
  <c r="H21"/>
  <c r="H20" s="1"/>
  <c r="H19" s="1"/>
  <c r="I27" l="1"/>
  <c r="I26" s="1"/>
  <c r="I84"/>
  <c r="I83" s="1"/>
  <c r="I82" s="1"/>
  <c r="I85"/>
  <c r="I18"/>
  <c r="I17" s="1"/>
  <c r="H18"/>
  <c r="H17" s="1"/>
  <c r="H41"/>
  <c r="H40" s="1"/>
  <c r="H47"/>
  <c r="H46" s="1"/>
  <c r="H45" s="1"/>
  <c r="H32"/>
  <c r="H61"/>
  <c r="H60"/>
  <c r="H59" s="1"/>
  <c r="I16" l="1"/>
  <c r="I15" s="1"/>
  <c r="H28"/>
  <c r="H27" s="1"/>
  <c r="H26" s="1"/>
  <c r="H16" s="1"/>
  <c r="H57"/>
  <c r="H58"/>
  <c r="H84" l="1"/>
  <c r="H83" s="1"/>
  <c r="H85"/>
  <c r="H82" l="1"/>
  <c r="H15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2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<sst xmlns="http://schemas.openxmlformats.org/spreadsheetml/2006/main" count="358" uniqueCount="117">
  <si>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</si>
  <si>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</si>
  <si>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</si>
  <si>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</si>
  <si>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</si>
  <si>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</si>
  <si>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</si>
  <si>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</si>
  <si>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</si>
  <si>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</si>
  <si>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</si>
  <si>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</si>
  <si>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</si>
  <si>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</si>
  <si>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</si>
  <si>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</si>
  <si>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</si>
  <si>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</si>
  <si>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</si>
  <si>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</si>
  <si>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</si>
  <si>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</si>
  <si>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</si>
  <si>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</si>
  <si>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</si>
  <si>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</si>
  <si>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</si>
  <si>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</si>
  <si>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</si>
  <si>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</si>
  <si>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</si>
  <si>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</si>
  <si>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</si>
  <si>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</si>
  <si>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</si>
  <si>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</si>
  <si>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</si>
  <si>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</si>
  <si>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</si>
  <si>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</si>
  <si>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</si>
  <si>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</si>
  <si>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</si>
  <si>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</si>
  <si>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</si>
  <si>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</si>
  <si>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</si>
  <si>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</si>
  <si>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</si>
  <si>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</si>
  <si>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</si>
  <si>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</si>
  <si>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</si>
  <si>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</si>
  <si>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</si>
  <si>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</si>
  <si>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</si>
  <si>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</si>
  <si>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</si>
  <si>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</si>
  <si>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</si>
  <si>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</si>
  <si>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Обеспечение проведения выборов и референдумов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</si>
  <si>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</si>
  <si>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</si>
  <si>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</si>
  <si>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</si>
  <si>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</si>
  <si>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</si>
  <si>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</si>
  <si>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</si>
  <si>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специальные расходы</t>
  </si>
  <si>
    <t>10</t>
  </si>
  <si>
    <t>89 1 00 80190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</si>
  <si>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</si>
  <si>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</si>
  <si>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</si>
  <si>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Дорожное хозяйство(дорожные фонды)</t>
  </si>
  <si>
    <t>10 1 01</t>
  </si>
  <si>
    <t>10 1 01 44102</t>
  </si>
  <si>
    <t>Благоустройство</t>
  </si>
  <si>
    <t>10 1 01 43010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</si>
  <si>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</si>
  <si>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</si>
  <si>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</si>
  <si>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</si>
  <si>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</si>
  <si>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</si>
  <si>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</si>
  <si>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</si>
  <si>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</si>
  <si>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</si>
  <si>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«Комплексное развитие транспортной инфраструктурыЛипкинского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</si>
  <si>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</si>
  <si>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</si>
  <si>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Подпрограмма "Комплекного развития системы  коммунальной инфраструктуры Липкинского сельского поселения Ромодановского муниципального района Республики Мордовия на 2018-2028гг"</t>
  </si>
  <si>
    <t>Основные мероприятия «Благоустройство территории  в границах населенных пунктов поселения»</t>
  </si>
  <si>
    <t>13</t>
  </si>
  <si>
    <t>89 1 00 41210</t>
  </si>
  <si>
    <t>89 1 0041210</t>
  </si>
  <si>
    <t>Другие общегосударственные вопросы</t>
  </si>
  <si>
    <t>Мероприятия,связанные с муниципальным управлением</t>
  </si>
  <si>
    <t>10 1 01 43040</t>
  </si>
  <si>
    <t>Прочие мероприятия по благоустройству</t>
  </si>
  <si>
    <t>89 1 00 78090</t>
  </si>
  <si>
    <t>Решение вопросов местного значения,осуществляемое с привлечением средств самообложения граждан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</si>
  <si>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</si>
  <si>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Липкинского сельского поселения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</si>
  <si>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</si>
  <si>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</si>
  <si>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 xml:space="preserve">Проведение выборов депутатов Липкинского сельского поселения  Ромодановского муниципального района Республики Мордовия </t>
  </si>
  <si>
    <t>Функционирование Правительства Российской Федерации, высших   исполнительных органов государственной    власти субъектов Российской Федерации, местных администраций</t>
  </si>
  <si>
    <t>Подпрограмма "Повышение эффективности межбюджетных отношений"</t>
  </si>
  <si>
    <t>65 0</t>
  </si>
  <si>
    <t>РАСХОДЫ  ЛИПКИНСКОГО СЕЛЬСКОГО ПОСЕЛЕНИЯ  РОМОДАНОВСКОГО МУНИЦИПАЛЬНОГО РАЙОНА                                                                                                            РЕСПУБЛИКИ МОРДОВИЯ ЗА 2022 ГОД  ПО РАЗДЕЛАМ И ПОДРАЗДЕЛАМ КЛАССИФИКАЦИИ РАСХОДОВ БЮДЖЕТА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</si>
  <si>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2022 год"</t>
  </si>
  <si>
    <t>от "10" мая 2023 года №8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</si>
</sst>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7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3" xfId="1" applyFont="1" applyFill="1" applyBorder="1" applyAlignment="1">
      <alignment horizontal="center" vertical="top" wrapText="1"/>
    </xf>
    <xf numFmtId="3" fontId="4" fillId="2" borderId="3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/>
    </xf>
    <xf numFmtId="0" fontId="4" fillId="2" borderId="3" xfId="1" applyFont="1" applyFill="1" applyBorder="1" applyAlignment="1">
      <alignment vertical="top" wrapText="1"/>
    </xf>
    <xf numFmtId="0" fontId="5" fillId="0" borderId="0" xfId="1" applyFont="1"/>
    <xf numFmtId="1" fontId="4" fillId="2" borderId="3" xfId="1" applyNumberFormat="1" applyFont="1" applyFill="1" applyBorder="1" applyAlignment="1">
      <alignment vertical="top" wrapText="1"/>
    </xf>
    <xf numFmtId="49" fontId="4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/>
    <xf numFmtId="1" fontId="3" fillId="2" borderId="3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3" xfId="1" applyNumberFormat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3" fillId="2" borderId="3" xfId="3" applyNumberFormat="1" applyFont="1" applyFill="1" applyBorder="1" applyAlignment="1">
      <alignment horizontal="left" vertical="top" wrapText="1"/>
    </xf>
    <xf numFmtId="49" fontId="3" fillId="2" borderId="5" xfId="1" applyNumberFormat="1" applyFont="1" applyFill="1" applyBorder="1" applyAlignment="1">
      <alignment horizontal="left"/>
    </xf>
    <xf numFmtId="164" fontId="3" fillId="2" borderId="3" xfId="3" applyNumberFormat="1" applyFont="1" applyFill="1" applyBorder="1" applyAlignment="1">
      <alignment horizontal="center"/>
    </xf>
    <xf numFmtId="1" fontId="3" fillId="0" borderId="3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/>
    <xf numFmtId="49" fontId="3" fillId="2" borderId="3" xfId="1" applyNumberFormat="1" applyFont="1" applyFill="1" applyBorder="1" applyAlignment="1">
      <alignment horizontal="left" wrapText="1"/>
    </xf>
    <xf numFmtId="165" fontId="3" fillId="2" borderId="3" xfId="1" applyNumberFormat="1" applyFont="1" applyFill="1" applyBorder="1" applyAlignment="1">
      <alignment horizontal="center"/>
    </xf>
    <xf numFmtId="0" fontId="8" fillId="2" borderId="3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3" xfId="1" applyNumberFormat="1" applyFont="1" applyFill="1" applyBorder="1" applyAlignment="1">
      <alignment horizontal="left"/>
    </xf>
    <xf numFmtId="1" fontId="4" fillId="2" borderId="3" xfId="1" applyNumberFormat="1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3" fontId="4" fillId="2" borderId="3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9" fillId="2" borderId="3" xfId="1" applyNumberFormat="1" applyFont="1" applyFill="1" applyBorder="1" applyAlignment="1">
      <alignment horizontal="left"/>
    </xf>
    <xf numFmtId="0" fontId="9" fillId="0" borderId="0" xfId="0" applyFont="1"/>
    <xf numFmtId="0" fontId="8" fillId="0" borderId="3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3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10" fillId="0" borderId="0" xfId="0" applyFont="1"/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0" fontId="3" fillId="2" borderId="3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7" fillId="0" borderId="3" xfId="0" applyNumberFormat="1" applyFont="1" applyBorder="1" applyAlignment="1">
      <alignment wrapText="1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0" fontId="9" fillId="0" borderId="3" xfId="0" applyFont="1" applyBorder="1" applyAlignment="1">
      <alignment wrapText="1"/>
    </xf>
    <xf numFmtId="49" fontId="4" fillId="0" borderId="3" xfId="3" applyNumberFormat="1" applyFont="1" applyFill="1" applyBorder="1" applyAlignment="1">
      <alignment horizontal="left"/>
    </xf>
    <xf numFmtId="164" fontId="4" fillId="2" borderId="3" xfId="3" applyNumberFormat="1" applyFont="1" applyFill="1" applyBorder="1" applyAlignment="1">
      <alignment horizontal="center"/>
    </xf>
    <xf numFmtId="0" fontId="8" fillId="0" borderId="3" xfId="3" applyFont="1" applyFill="1" applyBorder="1" applyAlignment="1">
      <alignment horizontal="left" vertical="top"/>
    </xf>
    <xf numFmtId="0" fontId="9" fillId="0" borderId="3" xfId="0" applyFont="1" applyBorder="1"/>
    <xf numFmtId="49" fontId="9" fillId="2" borderId="6" xfId="1" applyNumberFormat="1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49" fontId="3" fillId="2" borderId="3" xfId="1" applyNumberFormat="1" applyFont="1" applyFill="1" applyBorder="1" applyAlignment="1">
      <alignment horizontal="left"/>
    </xf>
    <xf numFmtId="0" fontId="7" fillId="0" borderId="3" xfId="0" applyFont="1" applyBorder="1"/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center"/>
    </xf>
    <xf numFmtId="49" fontId="3" fillId="0" borderId="5" xfId="3" applyNumberFormat="1" applyFont="1" applyFill="1" applyBorder="1" applyAlignment="1">
      <alignment horizontal="center"/>
    </xf>
    <xf numFmtId="49" fontId="3" fillId="0" borderId="6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left"/>
    </xf>
    <xf numFmtId="49" fontId="3" fillId="0" borderId="5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0" fontId="4" fillId="2" borderId="0" xfId="1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49" fontId="4" fillId="2" borderId="5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4"/>
  <sheetViews>
    <sheetView showZeros="0" tabSelected="1" view="pageBreakPreview" zoomScaleSheetLayoutView="100" workbookViewId="0">
      <selection activeCell="A5" sqref="A5"/>
    </sheetView>
  </sheetViews>
  <sheetFormatPr defaultRowHeight="12.75"/>
  <cols>
    <col min="1" max="1" width="58.7109375" style="40" customWidth="1"/>
    <col min="2" max="2" width="5.5703125" style="41" customWidth="1"/>
    <col min="3" max="3" width="6.140625" style="41" customWidth="1"/>
    <col min="4" max="4" width="5.42578125" style="41" customWidth="1"/>
    <col min="5" max="5" width="5.28515625" style="41" customWidth="1"/>
    <col min="6" max="6" width="9" style="41" bestFit="1" customWidth="1"/>
    <col min="7" max="7" width="4" style="41" customWidth="1"/>
    <col min="8" max="8" width="12.28515625" style="36" customWidth="1"/>
    <col min="9" max="10" width="13.7109375" style="36" customWidth="1"/>
    <col min="11" max="16384" width="9.140625" style="4"/>
  </cols>
  <sheetData>
    <row r="1" spans="1:10" ht="15">
      <c r="A1" s="1"/>
      <c r="B1" s="46"/>
      <c r="C1" s="46"/>
      <c r="D1" s="46"/>
      <c r="E1" s="46"/>
      <c r="F1" s="3"/>
      <c r="G1" s="46"/>
      <c r="H1" s="125" t="s">
        <v>69</v>
      </c>
      <c r="I1" s="125"/>
      <c r="J1" s="125"/>
    </row>
    <row r="2" spans="1:10" ht="8.25" customHeight="1">
      <c r="A2" s="1"/>
      <c r="B2" s="46"/>
      <c r="C2" s="46"/>
      <c r="D2" s="46"/>
      <c r="E2" s="46"/>
      <c r="F2" s="3"/>
      <c r="G2" s="46"/>
      <c r="H2" s="126" t="s">
        <v>115</v>
      </c>
      <c r="I2" s="126"/>
      <c r="J2" s="126"/>
    </row>
    <row r="3" spans="1:10" ht="10.5" customHeight="1">
      <c r="A3" s="1"/>
      <c r="B3" s="46"/>
      <c r="C3" s="46"/>
      <c r="D3" s="46"/>
      <c r="E3" s="46"/>
      <c r="F3" s="3"/>
      <c r="G3" s="46"/>
      <c r="H3" s="126"/>
      <c r="I3" s="126"/>
      <c r="J3" s="126"/>
    </row>
    <row r="4" spans="1:10" ht="15">
      <c r="A4" s="5"/>
      <c r="B4" s="46"/>
      <c r="C4" s="46"/>
      <c r="D4" s="46"/>
      <c r="E4" s="46"/>
      <c r="F4" s="3"/>
      <c r="G4" s="46"/>
      <c r="H4" s="126"/>
      <c r="I4" s="126"/>
      <c r="J4" s="126"/>
    </row>
    <row r="5" spans="1:10" ht="15.75" customHeight="1">
      <c r="A5" s="5"/>
      <c r="B5" s="46"/>
      <c r="C5" s="46"/>
      <c r="D5" s="46"/>
      <c r="E5" s="46"/>
      <c r="F5" s="6"/>
      <c r="G5" s="46"/>
      <c r="H5" s="126"/>
      <c r="I5" s="126"/>
      <c r="J5" s="126"/>
    </row>
    <row r="6" spans="1:10" ht="15.75" customHeight="1">
      <c r="A6" s="5"/>
      <c r="B6" s="46"/>
      <c r="C6" s="46"/>
      <c r="D6" s="46"/>
      <c r="E6" s="46"/>
      <c r="F6" s="7"/>
      <c r="G6" s="47"/>
      <c r="H6" s="126"/>
      <c r="I6" s="126"/>
      <c r="J6" s="126"/>
    </row>
    <row r="7" spans="1:10" ht="60" customHeight="1">
      <c r="A7" s="5"/>
      <c r="B7" s="46"/>
      <c r="C7" s="46"/>
      <c r="D7" s="46"/>
      <c r="E7" s="46"/>
      <c r="F7" s="46"/>
      <c r="G7" s="46"/>
      <c r="H7" s="126"/>
      <c r="I7" s="126"/>
      <c r="J7" s="126"/>
    </row>
    <row r="8" spans="1:10" ht="19.5" customHeight="1">
      <c r="A8" s="8"/>
      <c r="B8" s="46"/>
      <c r="C8" s="9"/>
      <c r="D8" s="9"/>
      <c r="E8" s="9"/>
      <c r="F8" s="46"/>
      <c r="G8" s="46"/>
      <c r="H8" s="127" t="s">
        <v>116</v>
      </c>
      <c r="I8" s="127"/>
      <c r="J8" s="127"/>
    </row>
    <row r="9" spans="1:10" ht="44.25" customHeight="1">
      <c r="A9" s="8"/>
      <c r="B9" s="46"/>
      <c r="C9" s="9"/>
      <c r="D9" s="9"/>
      <c r="E9" s="9"/>
      <c r="F9" s="46"/>
      <c r="G9" s="46"/>
      <c r="H9" s="128"/>
      <c r="I9" s="128"/>
      <c r="J9" s="128"/>
    </row>
    <row r="10" spans="1:10" ht="85.5" customHeight="1">
      <c r="A10" s="124" t="s">
        <v>114</v>
      </c>
      <c r="B10" s="124"/>
      <c r="C10" s="124"/>
      <c r="D10" s="124"/>
      <c r="E10" s="124"/>
      <c r="F10" s="124"/>
      <c r="G10" s="124"/>
      <c r="H10" s="124"/>
      <c r="I10" s="124"/>
      <c r="J10" s="124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35" t="s">
        <v>1</v>
      </c>
      <c r="J11" s="136"/>
    </row>
    <row r="12" spans="1:10" ht="14.25">
      <c r="A12" s="12" t="s">
        <v>2</v>
      </c>
      <c r="B12" s="129" t="s">
        <v>3</v>
      </c>
      <c r="C12" s="129" t="s">
        <v>4</v>
      </c>
      <c r="D12" s="129" t="s">
        <v>5</v>
      </c>
      <c r="E12" s="129"/>
      <c r="F12" s="129"/>
      <c r="G12" s="129" t="s">
        <v>6</v>
      </c>
      <c r="H12" s="130" t="s">
        <v>7</v>
      </c>
      <c r="I12" s="130"/>
      <c r="J12" s="130"/>
    </row>
    <row r="13" spans="1:10" ht="29.25" customHeight="1">
      <c r="A13" s="12"/>
      <c r="B13" s="129"/>
      <c r="C13" s="129"/>
      <c r="D13" s="129"/>
      <c r="E13" s="129"/>
      <c r="F13" s="129"/>
      <c r="G13" s="129"/>
      <c r="H13" s="13" t="s">
        <v>47</v>
      </c>
      <c r="I13" s="13" t="s">
        <v>48</v>
      </c>
      <c r="J13" s="44" t="s">
        <v>49</v>
      </c>
    </row>
    <row r="14" spans="1:10" ht="13.5" customHeight="1">
      <c r="A14" s="12">
        <v>1</v>
      </c>
      <c r="B14" s="14">
        <v>2</v>
      </c>
      <c r="C14" s="14">
        <v>3</v>
      </c>
      <c r="D14" s="132" t="s">
        <v>8</v>
      </c>
      <c r="E14" s="133"/>
      <c r="F14" s="134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129"/>
      <c r="E15" s="129"/>
      <c r="F15" s="129"/>
      <c r="G15" s="14" t="s">
        <v>11</v>
      </c>
      <c r="H15" s="42">
        <f>H16+H57+H74+H82+H67+H98</f>
        <v>2388.4</v>
      </c>
      <c r="I15" s="45">
        <f>I16+I57+I74+I82+I67+I98</f>
        <v>2361.4</v>
      </c>
      <c r="J15" s="43">
        <v>98.9</v>
      </c>
    </row>
    <row r="16" spans="1:10" s="17" customFormat="1" ht="15" customHeight="1">
      <c r="A16" s="18" t="s">
        <v>12</v>
      </c>
      <c r="B16" s="19" t="s">
        <v>13</v>
      </c>
      <c r="C16" s="20"/>
      <c r="D16" s="122"/>
      <c r="E16" s="122"/>
      <c r="F16" s="122"/>
      <c r="G16" s="21"/>
      <c r="H16" s="42">
        <f>H17+H26+H46+H51</f>
        <v>1430.3000000000002</v>
      </c>
      <c r="I16" s="45">
        <f>I17+I26+I46+I51</f>
        <v>1412.7</v>
      </c>
      <c r="J16" s="48">
        <v>98.8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131"/>
      <c r="E17" s="131"/>
      <c r="F17" s="131"/>
      <c r="G17" s="20"/>
      <c r="H17" s="23">
        <f t="shared" ref="H17:I21" si="0">H18</f>
        <v>455.20000000000005</v>
      </c>
      <c r="I17" s="23">
        <f t="shared" si="0"/>
        <v>454.9</v>
      </c>
      <c r="J17" s="23">
        <f t="shared" ref="J17:J21" si="1">J18</f>
        <v>99.9</v>
      </c>
      <c r="L17" s="24"/>
      <c r="M17" s="24"/>
    </row>
    <row r="18" spans="1:13" s="17" customFormat="1" ht="46.5" customHeight="1">
      <c r="A18" s="28" t="s">
        <v>106</v>
      </c>
      <c r="B18" s="20" t="s">
        <v>13</v>
      </c>
      <c r="C18" s="20" t="s">
        <v>15</v>
      </c>
      <c r="D18" s="122" t="s">
        <v>113</v>
      </c>
      <c r="E18" s="122"/>
      <c r="F18" s="122"/>
      <c r="G18" s="20"/>
      <c r="H18" s="23">
        <f t="shared" si="0"/>
        <v>455.20000000000005</v>
      </c>
      <c r="I18" s="23">
        <f t="shared" si="0"/>
        <v>454.9</v>
      </c>
      <c r="J18" s="23">
        <f t="shared" si="1"/>
        <v>99.9</v>
      </c>
    </row>
    <row r="19" spans="1:13" s="17" customFormat="1" ht="14.25" customHeight="1">
      <c r="A19" s="22" t="s">
        <v>16</v>
      </c>
      <c r="B19" s="20" t="s">
        <v>13</v>
      </c>
      <c r="C19" s="20" t="s">
        <v>15</v>
      </c>
      <c r="D19" s="122" t="s">
        <v>17</v>
      </c>
      <c r="E19" s="122"/>
      <c r="F19" s="122"/>
      <c r="G19" s="20"/>
      <c r="H19" s="23">
        <f>H20+H23</f>
        <v>455.20000000000005</v>
      </c>
      <c r="I19" s="23">
        <f>I20+I24</f>
        <v>454.9</v>
      </c>
      <c r="J19" s="23">
        <v>99.9</v>
      </c>
    </row>
    <row r="20" spans="1:13" s="17" customFormat="1" ht="30" customHeight="1">
      <c r="A20" s="25" t="s">
        <v>64</v>
      </c>
      <c r="B20" s="20" t="s">
        <v>13</v>
      </c>
      <c r="C20" s="20" t="s">
        <v>15</v>
      </c>
      <c r="D20" s="122" t="s">
        <v>18</v>
      </c>
      <c r="E20" s="122"/>
      <c r="F20" s="122"/>
      <c r="G20" s="20"/>
      <c r="H20" s="23">
        <f t="shared" si="0"/>
        <v>245.3</v>
      </c>
      <c r="I20" s="23">
        <f t="shared" si="0"/>
        <v>245</v>
      </c>
      <c r="J20" s="23">
        <f t="shared" si="1"/>
        <v>99.9</v>
      </c>
    </row>
    <row r="21" spans="1:13" s="17" customFormat="1" ht="61.5" customHeight="1">
      <c r="A21" s="22" t="s">
        <v>19</v>
      </c>
      <c r="B21" s="20" t="s">
        <v>13</v>
      </c>
      <c r="C21" s="20" t="s">
        <v>15</v>
      </c>
      <c r="D21" s="122" t="s">
        <v>18</v>
      </c>
      <c r="E21" s="122"/>
      <c r="F21" s="122"/>
      <c r="G21" s="20" t="s">
        <v>20</v>
      </c>
      <c r="H21" s="23">
        <f t="shared" si="0"/>
        <v>245.3</v>
      </c>
      <c r="I21" s="23">
        <f t="shared" si="0"/>
        <v>245</v>
      </c>
      <c r="J21" s="23">
        <f t="shared" si="1"/>
        <v>99.9</v>
      </c>
    </row>
    <row r="22" spans="1:13" s="17" customFormat="1" ht="29.25" customHeight="1">
      <c r="A22" s="22" t="s">
        <v>21</v>
      </c>
      <c r="B22" s="20" t="s">
        <v>13</v>
      </c>
      <c r="C22" s="20" t="s">
        <v>15</v>
      </c>
      <c r="D22" s="122" t="s">
        <v>18</v>
      </c>
      <c r="E22" s="122"/>
      <c r="F22" s="122"/>
      <c r="G22" s="20" t="s">
        <v>22</v>
      </c>
      <c r="H22" s="23">
        <v>245.3</v>
      </c>
      <c r="I22" s="23">
        <v>245</v>
      </c>
      <c r="J22" s="23">
        <v>99.9</v>
      </c>
    </row>
    <row r="23" spans="1:13" s="17" customFormat="1" ht="49.5" customHeight="1">
      <c r="A23" s="22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74" t="s">
        <v>13</v>
      </c>
      <c r="C23" s="74" t="s">
        <v>15</v>
      </c>
      <c r="D23" s="110" t="s">
        <v>70</v>
      </c>
      <c r="E23" s="111"/>
      <c r="F23" s="112"/>
      <c r="G23" s="74"/>
      <c r="H23" s="23">
        <f t="shared" ref="H23:J24" si="2">H24</f>
        <v>209.9</v>
      </c>
      <c r="I23" s="23">
        <f t="shared" si="2"/>
        <v>209.9</v>
      </c>
      <c r="J23" s="23">
        <f t="shared" si="2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74" t="s">
        <v>13</v>
      </c>
      <c r="C24" s="74" t="s">
        <v>15</v>
      </c>
      <c r="D24" s="110" t="s">
        <v>70</v>
      </c>
      <c r="E24" s="111"/>
      <c r="F24" s="112"/>
      <c r="G24" s="74" t="s">
        <v>20</v>
      </c>
      <c r="H24" s="23">
        <f t="shared" si="2"/>
        <v>209.9</v>
      </c>
      <c r="I24" s="23">
        <f t="shared" si="2"/>
        <v>209.9</v>
      </c>
      <c r="J24" s="23">
        <f t="shared" si="2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74" t="s">
        <v>13</v>
      </c>
      <c r="C25" s="74" t="s">
        <v>15</v>
      </c>
      <c r="D25" s="110" t="s">
        <v>70</v>
      </c>
      <c r="E25" s="111"/>
      <c r="F25" s="112"/>
      <c r="G25" s="74" t="s">
        <v>22</v>
      </c>
      <c r="H25" s="23">
        <v>209.9</v>
      </c>
      <c r="I25" s="23">
        <v>209.9</v>
      </c>
      <c r="J25" s="23">
        <v>100</v>
      </c>
    </row>
    <row r="26" spans="1:13" s="17" customFormat="1" ht="48" customHeight="1">
      <c r="A26" s="22" t="s">
        <v>111</v>
      </c>
      <c r="B26" s="20" t="s">
        <v>13</v>
      </c>
      <c r="C26" s="20" t="s">
        <v>23</v>
      </c>
      <c r="D26" s="122"/>
      <c r="E26" s="122"/>
      <c r="F26" s="122"/>
      <c r="G26" s="21"/>
      <c r="H26" s="23">
        <f>H27+H40</f>
        <v>947.1</v>
      </c>
      <c r="I26" s="23">
        <f>I27+I40</f>
        <v>929.80000000000007</v>
      </c>
      <c r="J26" s="23">
        <v>98.2</v>
      </c>
    </row>
    <row r="27" spans="1:13" s="17" customFormat="1" ht="46.5" customHeight="1">
      <c r="A27" s="28" t="str">
        <f>A18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7" s="27" t="s">
        <v>13</v>
      </c>
      <c r="C27" s="27" t="s">
        <v>23</v>
      </c>
      <c r="D27" s="109" t="s">
        <v>113</v>
      </c>
      <c r="E27" s="29"/>
      <c r="F27" s="26"/>
      <c r="G27" s="21"/>
      <c r="H27" s="23">
        <f>H28</f>
        <v>946.9</v>
      </c>
      <c r="I27" s="23">
        <f>I28</f>
        <v>929.6</v>
      </c>
      <c r="J27" s="23">
        <f>J26</f>
        <v>98.2</v>
      </c>
    </row>
    <row r="28" spans="1:13" s="17" customFormat="1" ht="33" customHeight="1">
      <c r="A28" s="28" t="s">
        <v>107</v>
      </c>
      <c r="B28" s="20" t="s">
        <v>13</v>
      </c>
      <c r="C28" s="20" t="s">
        <v>23</v>
      </c>
      <c r="D28" s="110" t="s">
        <v>27</v>
      </c>
      <c r="E28" s="111"/>
      <c r="F28" s="112"/>
      <c r="G28" s="20"/>
      <c r="H28" s="23">
        <f>H32+H37+H29</f>
        <v>946.9</v>
      </c>
      <c r="I28" s="23">
        <f>I32+I29+I37</f>
        <v>929.6</v>
      </c>
      <c r="J28" s="23">
        <v>98.2</v>
      </c>
    </row>
    <row r="29" spans="1:13" s="17" customFormat="1" ht="33.75" customHeight="1">
      <c r="A29" s="22" t="s">
        <v>67</v>
      </c>
      <c r="B29" s="20" t="s">
        <v>13</v>
      </c>
      <c r="C29" s="20" t="s">
        <v>23</v>
      </c>
      <c r="D29" s="110" t="s">
        <v>28</v>
      </c>
      <c r="E29" s="111"/>
      <c r="F29" s="112"/>
      <c r="G29" s="20"/>
      <c r="H29" s="23">
        <f t="shared" ref="H29:I30" si="3">H30</f>
        <v>394.4</v>
      </c>
      <c r="I29" s="23">
        <f t="shared" si="3"/>
        <v>394.3</v>
      </c>
      <c r="J29" s="23">
        <f>J30</f>
        <v>100</v>
      </c>
    </row>
    <row r="30" spans="1:13" s="17" customFormat="1" ht="58.5" customHeight="1">
      <c r="A30" s="22" t="s">
        <v>19</v>
      </c>
      <c r="B30" s="20" t="s">
        <v>13</v>
      </c>
      <c r="C30" s="20" t="s">
        <v>23</v>
      </c>
      <c r="D30" s="110" t="s">
        <v>28</v>
      </c>
      <c r="E30" s="111"/>
      <c r="F30" s="112"/>
      <c r="G30" s="20" t="s">
        <v>20</v>
      </c>
      <c r="H30" s="23">
        <f t="shared" si="3"/>
        <v>394.4</v>
      </c>
      <c r="I30" s="23">
        <f t="shared" si="3"/>
        <v>394.3</v>
      </c>
      <c r="J30" s="23">
        <f>J31</f>
        <v>100</v>
      </c>
    </row>
    <row r="31" spans="1:13" s="17" customFormat="1" ht="31.5" customHeight="1">
      <c r="A31" s="22" t="s">
        <v>21</v>
      </c>
      <c r="B31" s="20" t="s">
        <v>13</v>
      </c>
      <c r="C31" s="20" t="s">
        <v>23</v>
      </c>
      <c r="D31" s="110" t="s">
        <v>28</v>
      </c>
      <c r="E31" s="111"/>
      <c r="F31" s="112"/>
      <c r="G31" s="20" t="s">
        <v>22</v>
      </c>
      <c r="H31" s="23">
        <v>394.4</v>
      </c>
      <c r="I31" s="23">
        <v>394.3</v>
      </c>
      <c r="J31" s="23">
        <v>100</v>
      </c>
    </row>
    <row r="32" spans="1:13" s="17" customFormat="1" ht="30">
      <c r="A32" s="22" t="s">
        <v>68</v>
      </c>
      <c r="B32" s="20" t="s">
        <v>13</v>
      </c>
      <c r="C32" s="20" t="s">
        <v>23</v>
      </c>
      <c r="D32" s="110" t="s">
        <v>29</v>
      </c>
      <c r="E32" s="111"/>
      <c r="F32" s="112"/>
      <c r="G32" s="20"/>
      <c r="H32" s="23">
        <f>H33+H35</f>
        <v>297.5</v>
      </c>
      <c r="I32" s="23">
        <f>I33+I35</f>
        <v>280.3</v>
      </c>
      <c r="J32" s="23">
        <v>94.2</v>
      </c>
    </row>
    <row r="33" spans="1:10" s="17" customFormat="1" ht="27.75" customHeight="1">
      <c r="A33" s="22" t="s">
        <v>63</v>
      </c>
      <c r="B33" s="20" t="s">
        <v>13</v>
      </c>
      <c r="C33" s="20" t="s">
        <v>23</v>
      </c>
      <c r="D33" s="110" t="s">
        <v>29</v>
      </c>
      <c r="E33" s="111"/>
      <c r="F33" s="112"/>
      <c r="G33" s="20" t="s">
        <v>24</v>
      </c>
      <c r="H33" s="23">
        <f>H34</f>
        <v>266.39999999999998</v>
      </c>
      <c r="I33" s="23">
        <f>I34</f>
        <v>249.2</v>
      </c>
      <c r="J33" s="23">
        <f>J34</f>
        <v>93.5</v>
      </c>
    </row>
    <row r="34" spans="1:10" s="17" customFormat="1" ht="30" customHeight="1">
      <c r="A34" s="22" t="s">
        <v>25</v>
      </c>
      <c r="B34" s="20" t="s">
        <v>13</v>
      </c>
      <c r="C34" s="20" t="s">
        <v>23</v>
      </c>
      <c r="D34" s="110" t="s">
        <v>29</v>
      </c>
      <c r="E34" s="111"/>
      <c r="F34" s="112"/>
      <c r="G34" s="20" t="s">
        <v>26</v>
      </c>
      <c r="H34" s="23">
        <v>266.39999999999998</v>
      </c>
      <c r="I34" s="23">
        <v>249.2</v>
      </c>
      <c r="J34" s="23">
        <v>93.5</v>
      </c>
    </row>
    <row r="35" spans="1:10" s="17" customFormat="1" ht="15">
      <c r="A35" s="22" t="s">
        <v>30</v>
      </c>
      <c r="B35" s="20" t="s">
        <v>13</v>
      </c>
      <c r="C35" s="20" t="s">
        <v>23</v>
      </c>
      <c r="D35" s="110" t="s">
        <v>29</v>
      </c>
      <c r="E35" s="111"/>
      <c r="F35" s="112"/>
      <c r="G35" s="20" t="s">
        <v>31</v>
      </c>
      <c r="H35" s="23">
        <f>H36</f>
        <v>31.1</v>
      </c>
      <c r="I35" s="23">
        <f>I36</f>
        <v>31.1</v>
      </c>
      <c r="J35" s="23">
        <f>J36</f>
        <v>100</v>
      </c>
    </row>
    <row r="36" spans="1:10" s="17" customFormat="1" ht="15">
      <c r="A36" s="22" t="s">
        <v>32</v>
      </c>
      <c r="B36" s="20" t="s">
        <v>13</v>
      </c>
      <c r="C36" s="20" t="s">
        <v>23</v>
      </c>
      <c r="D36" s="110" t="s">
        <v>29</v>
      </c>
      <c r="E36" s="111"/>
      <c r="F36" s="112"/>
      <c r="G36" s="20" t="s">
        <v>33</v>
      </c>
      <c r="H36" s="23">
        <v>31.1</v>
      </c>
      <c r="I36" s="23">
        <v>31.1</v>
      </c>
      <c r="J36" s="23">
        <v>100</v>
      </c>
    </row>
    <row r="37" spans="1:10" s="17" customFormat="1" ht="43.5" customHeight="1">
      <c r="A37" s="22" t="s">
        <v>61</v>
      </c>
      <c r="B37" s="20" t="s">
        <v>13</v>
      </c>
      <c r="C37" s="20" t="s">
        <v>23</v>
      </c>
      <c r="D37" s="122" t="s">
        <v>50</v>
      </c>
      <c r="E37" s="122"/>
      <c r="F37" s="122"/>
      <c r="G37" s="21"/>
      <c r="H37" s="23">
        <f t="shared" ref="H37:I38" si="4">H38</f>
        <v>255</v>
      </c>
      <c r="I37" s="23">
        <f t="shared" si="4"/>
        <v>255</v>
      </c>
      <c r="J37" s="23">
        <v>100</v>
      </c>
    </row>
    <row r="38" spans="1:10" s="17" customFormat="1" ht="60.75" customHeight="1">
      <c r="A38" s="22" t="s">
        <v>19</v>
      </c>
      <c r="B38" s="20" t="s">
        <v>13</v>
      </c>
      <c r="C38" s="20" t="s">
        <v>23</v>
      </c>
      <c r="D38" s="122" t="s">
        <v>50</v>
      </c>
      <c r="E38" s="122"/>
      <c r="F38" s="122"/>
      <c r="G38" s="21" t="s">
        <v>20</v>
      </c>
      <c r="H38" s="23">
        <f t="shared" si="4"/>
        <v>255</v>
      </c>
      <c r="I38" s="23">
        <f t="shared" si="4"/>
        <v>255</v>
      </c>
      <c r="J38" s="23">
        <v>100</v>
      </c>
    </row>
    <row r="39" spans="1:10" s="17" customFormat="1" ht="30">
      <c r="A39" s="22" t="s">
        <v>21</v>
      </c>
      <c r="B39" s="20" t="s">
        <v>13</v>
      </c>
      <c r="C39" s="20" t="s">
        <v>23</v>
      </c>
      <c r="D39" s="122" t="s">
        <v>50</v>
      </c>
      <c r="E39" s="122"/>
      <c r="F39" s="122"/>
      <c r="G39" s="21" t="s">
        <v>22</v>
      </c>
      <c r="H39" s="23">
        <v>255</v>
      </c>
      <c r="I39" s="23">
        <v>255</v>
      </c>
      <c r="J39" s="23">
        <v>100</v>
      </c>
    </row>
    <row r="40" spans="1:10" s="17" customFormat="1" ht="42.75" customHeight="1">
      <c r="A40" s="28" t="s">
        <v>108</v>
      </c>
      <c r="B40" s="20" t="s">
        <v>13</v>
      </c>
      <c r="C40" s="20" t="s">
        <v>23</v>
      </c>
      <c r="D40" s="122" t="s">
        <v>34</v>
      </c>
      <c r="E40" s="122"/>
      <c r="F40" s="122"/>
      <c r="G40" s="21"/>
      <c r="H40" s="23">
        <f t="shared" ref="H40:I43" si="5">H41</f>
        <v>0.2</v>
      </c>
      <c r="I40" s="23">
        <f t="shared" si="5"/>
        <v>0.2</v>
      </c>
      <c r="J40" s="23">
        <f>J41</f>
        <v>100</v>
      </c>
    </row>
    <row r="41" spans="1:10" s="17" customFormat="1" ht="61.5" customHeight="1">
      <c r="A41" s="28" t="s">
        <v>109</v>
      </c>
      <c r="B41" s="20" t="s">
        <v>13</v>
      </c>
      <c r="C41" s="20" t="s">
        <v>23</v>
      </c>
      <c r="D41" s="122" t="s">
        <v>35</v>
      </c>
      <c r="E41" s="122"/>
      <c r="F41" s="122"/>
      <c r="G41" s="21"/>
      <c r="H41" s="23">
        <f>H42</f>
        <v>0.2</v>
      </c>
      <c r="I41" s="23">
        <f>I42</f>
        <v>0.2</v>
      </c>
      <c r="J41" s="23">
        <f>J42</f>
        <v>100</v>
      </c>
    </row>
    <row r="42" spans="1:10" s="17" customFormat="1" ht="89.25" customHeight="1">
      <c r="A42" s="22" t="s">
        <v>36</v>
      </c>
      <c r="B42" s="20" t="s">
        <v>13</v>
      </c>
      <c r="C42" s="20" t="s">
        <v>23</v>
      </c>
      <c r="D42" s="122" t="s">
        <v>37</v>
      </c>
      <c r="E42" s="122"/>
      <c r="F42" s="122"/>
      <c r="G42" s="21"/>
      <c r="H42" s="23">
        <f t="shared" si="5"/>
        <v>0.2</v>
      </c>
      <c r="I42" s="23">
        <f t="shared" si="5"/>
        <v>0.2</v>
      </c>
      <c r="J42" s="23">
        <f>J43</f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23</v>
      </c>
      <c r="D43" s="122" t="s">
        <v>37</v>
      </c>
      <c r="E43" s="122"/>
      <c r="F43" s="122"/>
      <c r="G43" s="21" t="s">
        <v>24</v>
      </c>
      <c r="H43" s="23">
        <f t="shared" si="5"/>
        <v>0.2</v>
      </c>
      <c r="I43" s="23">
        <f t="shared" si="5"/>
        <v>0.2</v>
      </c>
      <c r="J43" s="23">
        <f>J44</f>
        <v>100</v>
      </c>
    </row>
    <row r="44" spans="1:10" s="17" customFormat="1" ht="33.75" customHeight="1">
      <c r="A44" s="22" t="s">
        <v>25</v>
      </c>
      <c r="B44" s="20" t="s">
        <v>13</v>
      </c>
      <c r="C44" s="20" t="s">
        <v>23</v>
      </c>
      <c r="D44" s="122" t="s">
        <v>37</v>
      </c>
      <c r="E44" s="122"/>
      <c r="F44" s="122"/>
      <c r="G44" s="21" t="s">
        <v>26</v>
      </c>
      <c r="H44" s="23">
        <v>0.2</v>
      </c>
      <c r="I44" s="23">
        <v>0.2</v>
      </c>
      <c r="J44" s="23">
        <v>100</v>
      </c>
    </row>
    <row r="45" spans="1:10" s="17" customFormat="1" ht="17.25" customHeight="1">
      <c r="A45" s="22" t="s">
        <v>62</v>
      </c>
      <c r="B45" s="69" t="s">
        <v>13</v>
      </c>
      <c r="C45" s="69" t="s">
        <v>40</v>
      </c>
      <c r="D45" s="70"/>
      <c r="E45" s="71"/>
      <c r="F45" s="72"/>
      <c r="G45" s="21"/>
      <c r="H45" s="23">
        <f>H46</f>
        <v>8</v>
      </c>
      <c r="I45" s="23">
        <f>I46</f>
        <v>8</v>
      </c>
      <c r="J45" s="23">
        <f>J46</f>
        <v>100</v>
      </c>
    </row>
    <row r="46" spans="1:10" s="17" customFormat="1" ht="48" customHeight="1">
      <c r="A46" s="22" t="str">
        <f>A40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46" s="33" t="s">
        <v>13</v>
      </c>
      <c r="C46" s="33" t="s">
        <v>40</v>
      </c>
      <c r="D46" s="110" t="s">
        <v>34</v>
      </c>
      <c r="E46" s="111"/>
      <c r="F46" s="112"/>
      <c r="G46" s="21"/>
      <c r="H46" s="34">
        <f t="shared" ref="H46:I48" si="6">H47</f>
        <v>8</v>
      </c>
      <c r="I46" s="23">
        <f t="shared" si="6"/>
        <v>8</v>
      </c>
      <c r="J46" s="23">
        <v>100</v>
      </c>
    </row>
    <row r="47" spans="1:10" s="17" customFormat="1" ht="58.5" customHeight="1">
      <c r="A47" s="22" t="str">
        <f>A41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47" s="33" t="s">
        <v>13</v>
      </c>
      <c r="C47" s="33" t="s">
        <v>40</v>
      </c>
      <c r="D47" s="110" t="s">
        <v>42</v>
      </c>
      <c r="E47" s="111"/>
      <c r="F47" s="112"/>
      <c r="G47" s="21"/>
      <c r="H47" s="34">
        <f>H48</f>
        <v>8</v>
      </c>
      <c r="I47" s="34">
        <f>I48</f>
        <v>8</v>
      </c>
      <c r="J47" s="23">
        <v>100</v>
      </c>
    </row>
    <row r="48" spans="1:10" s="17" customFormat="1" ht="51" customHeight="1">
      <c r="A48" s="67" t="s">
        <v>110</v>
      </c>
      <c r="B48" s="33" t="s">
        <v>13</v>
      </c>
      <c r="C48" s="33" t="s">
        <v>40</v>
      </c>
      <c r="D48" s="110" t="s">
        <v>51</v>
      </c>
      <c r="E48" s="111"/>
      <c r="F48" s="112"/>
      <c r="G48" s="21"/>
      <c r="H48" s="34">
        <f t="shared" si="6"/>
        <v>8</v>
      </c>
      <c r="I48" s="34">
        <f t="shared" si="6"/>
        <v>8</v>
      </c>
      <c r="J48" s="23">
        <v>100</v>
      </c>
    </row>
    <row r="49" spans="1:10" s="17" customFormat="1" ht="18.75" customHeight="1">
      <c r="A49" s="68" t="s">
        <v>30</v>
      </c>
      <c r="B49" s="33" t="s">
        <v>13</v>
      </c>
      <c r="C49" s="33" t="s">
        <v>40</v>
      </c>
      <c r="D49" s="110" t="s">
        <v>51</v>
      </c>
      <c r="E49" s="111"/>
      <c r="F49" s="112"/>
      <c r="G49" s="21" t="s">
        <v>31</v>
      </c>
      <c r="H49" s="34">
        <f>H50</f>
        <v>8</v>
      </c>
      <c r="I49" s="34">
        <f>I50</f>
        <v>8</v>
      </c>
      <c r="J49" s="23">
        <v>100</v>
      </c>
    </row>
    <row r="50" spans="1:10" s="17" customFormat="1" ht="15.75" customHeight="1">
      <c r="A50" s="66" t="s">
        <v>71</v>
      </c>
      <c r="B50" s="33" t="s">
        <v>13</v>
      </c>
      <c r="C50" s="33" t="s">
        <v>40</v>
      </c>
      <c r="D50" s="110" t="s">
        <v>51</v>
      </c>
      <c r="E50" s="111"/>
      <c r="F50" s="112"/>
      <c r="G50" s="21" t="s">
        <v>52</v>
      </c>
      <c r="H50" s="34">
        <v>8</v>
      </c>
      <c r="I50" s="34">
        <v>8</v>
      </c>
      <c r="J50" s="23">
        <v>100</v>
      </c>
    </row>
    <row r="51" spans="1:10" s="17" customFormat="1" ht="15.75" customHeight="1">
      <c r="A51" s="28" t="s">
        <v>100</v>
      </c>
      <c r="B51" s="33" t="s">
        <v>13</v>
      </c>
      <c r="C51" s="33" t="s">
        <v>97</v>
      </c>
      <c r="D51" s="75"/>
      <c r="E51" s="76"/>
      <c r="F51" s="77"/>
      <c r="G51" s="21"/>
      <c r="H51" s="34">
        <f t="shared" ref="H51:J55" si="7">H52</f>
        <v>20</v>
      </c>
      <c r="I51" s="34">
        <f t="shared" si="7"/>
        <v>20</v>
      </c>
      <c r="J51" s="23">
        <f t="shared" si="7"/>
        <v>100</v>
      </c>
    </row>
    <row r="52" spans="1:10" s="17" customFormat="1" ht="45" customHeight="1">
      <c r="A52" s="79" t="str">
        <f>A46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2" s="33" t="s">
        <v>13</v>
      </c>
      <c r="C52" s="33" t="s">
        <v>97</v>
      </c>
      <c r="D52" s="110" t="s">
        <v>34</v>
      </c>
      <c r="E52" s="111"/>
      <c r="F52" s="112"/>
      <c r="G52" s="21"/>
      <c r="H52" s="34">
        <f t="shared" si="7"/>
        <v>20</v>
      </c>
      <c r="I52" s="34">
        <f t="shared" si="7"/>
        <v>20</v>
      </c>
      <c r="J52" s="23">
        <f t="shared" si="7"/>
        <v>100</v>
      </c>
    </row>
    <row r="53" spans="1:10" s="17" customFormat="1" ht="60" customHeight="1">
      <c r="A53" s="79" t="str">
        <f>A47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3" s="33" t="s">
        <v>13</v>
      </c>
      <c r="C53" s="33" t="s">
        <v>97</v>
      </c>
      <c r="D53" s="110" t="s">
        <v>35</v>
      </c>
      <c r="E53" s="111"/>
      <c r="F53" s="112"/>
      <c r="G53" s="21"/>
      <c r="H53" s="34">
        <f t="shared" si="7"/>
        <v>20</v>
      </c>
      <c r="I53" s="34">
        <f t="shared" si="7"/>
        <v>20</v>
      </c>
      <c r="J53" s="23">
        <f t="shared" si="7"/>
        <v>100</v>
      </c>
    </row>
    <row r="54" spans="1:10" s="17" customFormat="1" ht="21" customHeight="1">
      <c r="A54" s="28" t="s">
        <v>101</v>
      </c>
      <c r="B54" s="33" t="s">
        <v>13</v>
      </c>
      <c r="C54" s="33" t="s">
        <v>97</v>
      </c>
      <c r="D54" s="110" t="s">
        <v>98</v>
      </c>
      <c r="E54" s="111"/>
      <c r="F54" s="112"/>
      <c r="G54" s="21"/>
      <c r="H54" s="34">
        <f t="shared" si="7"/>
        <v>20</v>
      </c>
      <c r="I54" s="34">
        <f t="shared" si="7"/>
        <v>20</v>
      </c>
      <c r="J54" s="23">
        <f t="shared" si="7"/>
        <v>100</v>
      </c>
    </row>
    <row r="55" spans="1:10" s="17" customFormat="1" ht="15.75" customHeight="1">
      <c r="A55" s="103" t="str">
        <f>A49</f>
        <v>Иные бюджетные ассигнования</v>
      </c>
      <c r="B55" s="33" t="s">
        <v>13</v>
      </c>
      <c r="C55" s="33" t="s">
        <v>97</v>
      </c>
      <c r="D55" s="110" t="s">
        <v>99</v>
      </c>
      <c r="E55" s="111"/>
      <c r="F55" s="112"/>
      <c r="G55" s="21" t="s">
        <v>31</v>
      </c>
      <c r="H55" s="34">
        <f t="shared" si="7"/>
        <v>20</v>
      </c>
      <c r="I55" s="34">
        <f t="shared" si="7"/>
        <v>20</v>
      </c>
      <c r="J55" s="23">
        <f t="shared" si="7"/>
        <v>100</v>
      </c>
    </row>
    <row r="56" spans="1:10" s="17" customFormat="1" ht="15.75" customHeight="1">
      <c r="A56" s="28" t="str">
        <f>A36</f>
        <v>Уплата налогов, сборов и иных платежей</v>
      </c>
      <c r="B56" s="33" t="s">
        <v>13</v>
      </c>
      <c r="C56" s="33" t="s">
        <v>97</v>
      </c>
      <c r="D56" s="110" t="s">
        <v>98</v>
      </c>
      <c r="E56" s="111"/>
      <c r="F56" s="112"/>
      <c r="G56" s="21" t="s">
        <v>33</v>
      </c>
      <c r="H56" s="34">
        <v>20</v>
      </c>
      <c r="I56" s="34">
        <v>20</v>
      </c>
      <c r="J56" s="23">
        <v>100</v>
      </c>
    </row>
    <row r="57" spans="1:10" ht="15.75" customHeight="1">
      <c r="A57" s="59" t="s">
        <v>55</v>
      </c>
      <c r="B57" s="58" t="s">
        <v>15</v>
      </c>
      <c r="C57" s="58"/>
      <c r="D57" s="110"/>
      <c r="E57" s="111"/>
      <c r="F57" s="112"/>
      <c r="G57" s="21"/>
      <c r="H57" s="50">
        <f>H59</f>
        <v>95.300000000000011</v>
      </c>
      <c r="I57" s="57">
        <f t="shared" ref="I57:I65" si="8">I58</f>
        <v>95.300000000000011</v>
      </c>
      <c r="J57" s="57">
        <v>100</v>
      </c>
    </row>
    <row r="58" spans="1:10" ht="17.25" customHeight="1">
      <c r="A58" s="65" t="s">
        <v>56</v>
      </c>
      <c r="B58" s="55" t="s">
        <v>15</v>
      </c>
      <c r="C58" s="55" t="s">
        <v>41</v>
      </c>
      <c r="D58" s="51"/>
      <c r="E58" s="52"/>
      <c r="F58" s="53"/>
      <c r="G58" s="21"/>
      <c r="H58" s="23">
        <f>H59</f>
        <v>95.300000000000011</v>
      </c>
      <c r="I58" s="23">
        <f t="shared" si="8"/>
        <v>95.300000000000011</v>
      </c>
      <c r="J58" s="23">
        <v>100</v>
      </c>
    </row>
    <row r="59" spans="1:10" ht="47.25" customHeight="1">
      <c r="A59" s="35" t="s">
        <v>90</v>
      </c>
      <c r="B59" s="55" t="s">
        <v>15</v>
      </c>
      <c r="C59" s="55" t="s">
        <v>41</v>
      </c>
      <c r="D59" s="110" t="s">
        <v>39</v>
      </c>
      <c r="E59" s="111"/>
      <c r="F59" s="112"/>
      <c r="G59" s="21"/>
      <c r="H59" s="23">
        <f>H60</f>
        <v>95.300000000000011</v>
      </c>
      <c r="I59" s="23">
        <f t="shared" si="8"/>
        <v>95.300000000000011</v>
      </c>
      <c r="J59" s="23">
        <v>100</v>
      </c>
    </row>
    <row r="60" spans="1:10" ht="29.25" customHeight="1">
      <c r="A60" s="22" t="s">
        <v>112</v>
      </c>
      <c r="B60" s="55" t="s">
        <v>15</v>
      </c>
      <c r="C60" s="55" t="s">
        <v>41</v>
      </c>
      <c r="D60" s="110" t="s">
        <v>53</v>
      </c>
      <c r="E60" s="111"/>
      <c r="F60" s="112"/>
      <c r="G60" s="21"/>
      <c r="H60" s="23">
        <f>H62</f>
        <v>95.300000000000011</v>
      </c>
      <c r="I60" s="23">
        <f t="shared" si="8"/>
        <v>95.300000000000011</v>
      </c>
      <c r="J60" s="23">
        <v>100</v>
      </c>
    </row>
    <row r="61" spans="1:10" ht="47.25" customHeight="1">
      <c r="A61" s="22" t="s">
        <v>57</v>
      </c>
      <c r="B61" s="55" t="s">
        <v>15</v>
      </c>
      <c r="C61" s="55" t="s">
        <v>41</v>
      </c>
      <c r="D61" s="110" t="s">
        <v>46</v>
      </c>
      <c r="E61" s="111"/>
      <c r="F61" s="112"/>
      <c r="G61" s="21"/>
      <c r="H61" s="23">
        <f>H62</f>
        <v>95.300000000000011</v>
      </c>
      <c r="I61" s="23">
        <f t="shared" si="8"/>
        <v>95.300000000000011</v>
      </c>
      <c r="J61" s="23">
        <v>100</v>
      </c>
    </row>
    <row r="62" spans="1:10" ht="44.25" customHeight="1">
      <c r="A62" s="22" t="s">
        <v>66</v>
      </c>
      <c r="B62" s="55" t="s">
        <v>15</v>
      </c>
      <c r="C62" s="55" t="s">
        <v>41</v>
      </c>
      <c r="D62" s="110" t="s">
        <v>54</v>
      </c>
      <c r="E62" s="111"/>
      <c r="F62" s="112"/>
      <c r="G62" s="21"/>
      <c r="H62" s="23">
        <f>H65+H63</f>
        <v>95.300000000000011</v>
      </c>
      <c r="I62" s="23">
        <f>I65+I63</f>
        <v>95.300000000000011</v>
      </c>
      <c r="J62" s="23">
        <v>100</v>
      </c>
    </row>
    <row r="63" spans="1:10" ht="57.75" customHeight="1">
      <c r="A63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78" t="s">
        <v>15</v>
      </c>
      <c r="C63" s="78" t="s">
        <v>41</v>
      </c>
      <c r="D63" s="75" t="s">
        <v>54</v>
      </c>
      <c r="E63" s="76"/>
      <c r="F63" s="77"/>
      <c r="G63" s="21" t="s">
        <v>20</v>
      </c>
      <c r="H63" s="23">
        <f>H64</f>
        <v>91.9</v>
      </c>
      <c r="I63" s="23">
        <f>I64</f>
        <v>91.9</v>
      </c>
      <c r="J63" s="23">
        <f>J64</f>
        <v>100</v>
      </c>
    </row>
    <row r="64" spans="1:10" ht="27.75" customHeight="1">
      <c r="A64" s="22" t="str">
        <f>A39</f>
        <v>Расходы на выплаты персоналу государственных (муниципальных) органов</v>
      </c>
      <c r="B64" s="78" t="s">
        <v>15</v>
      </c>
      <c r="C64" s="78" t="s">
        <v>41</v>
      </c>
      <c r="D64" s="110" t="s">
        <v>54</v>
      </c>
      <c r="E64" s="111"/>
      <c r="F64" s="112"/>
      <c r="G64" s="21" t="s">
        <v>22</v>
      </c>
      <c r="H64" s="23">
        <v>91.9</v>
      </c>
      <c r="I64" s="23">
        <v>91.9</v>
      </c>
      <c r="J64" s="23">
        <v>100</v>
      </c>
    </row>
    <row r="65" spans="1:10" ht="31.5" customHeight="1">
      <c r="A65" s="22" t="str">
        <f>A80</f>
        <v>Закупка товаров, работ и услуг для государственных (муниципальных) нужд</v>
      </c>
      <c r="B65" s="55" t="s">
        <v>15</v>
      </c>
      <c r="C65" s="55" t="s">
        <v>41</v>
      </c>
      <c r="D65" s="110" t="s">
        <v>54</v>
      </c>
      <c r="E65" s="111"/>
      <c r="F65" s="112"/>
      <c r="G65" s="21" t="s">
        <v>24</v>
      </c>
      <c r="H65" s="23">
        <f>H66</f>
        <v>3.4</v>
      </c>
      <c r="I65" s="23">
        <f t="shared" si="8"/>
        <v>3.4</v>
      </c>
      <c r="J65" s="23">
        <v>100</v>
      </c>
    </row>
    <row r="66" spans="1:10" ht="37.5" customHeight="1">
      <c r="A66" s="31" t="str">
        <f>A81</f>
        <v>Иные закупки товаров, работ и услуг для обеспечения государственных (муниципальных) нужд</v>
      </c>
      <c r="B66" s="54" t="s">
        <v>15</v>
      </c>
      <c r="C66" s="54" t="s">
        <v>41</v>
      </c>
      <c r="D66" s="123" t="s">
        <v>54</v>
      </c>
      <c r="E66" s="123"/>
      <c r="F66" s="123"/>
      <c r="G66" s="32" t="s">
        <v>26</v>
      </c>
      <c r="H66" s="30">
        <v>3.4</v>
      </c>
      <c r="I66" s="23">
        <v>3.4</v>
      </c>
      <c r="J66" s="23">
        <v>100</v>
      </c>
    </row>
    <row r="67" spans="1:10" ht="29.25" customHeight="1">
      <c r="A67" s="95" t="s">
        <v>74</v>
      </c>
      <c r="B67" s="96" t="s">
        <v>41</v>
      </c>
      <c r="C67" s="93"/>
      <c r="D67" s="116"/>
      <c r="E67" s="117"/>
      <c r="F67" s="118"/>
      <c r="G67" s="32"/>
      <c r="H67" s="97">
        <f t="shared" ref="H67:J72" si="9">H68</f>
        <v>32.200000000000003</v>
      </c>
      <c r="I67" s="94">
        <f t="shared" si="9"/>
        <v>32.200000000000003</v>
      </c>
      <c r="J67" s="94">
        <f t="shared" si="9"/>
        <v>100</v>
      </c>
    </row>
    <row r="68" spans="1:10" ht="28.5" customHeight="1">
      <c r="A68" s="63" t="s">
        <v>75</v>
      </c>
      <c r="B68" s="93" t="s">
        <v>41</v>
      </c>
      <c r="C68" s="93" t="s">
        <v>72</v>
      </c>
      <c r="D68" s="116"/>
      <c r="E68" s="117"/>
      <c r="F68" s="118"/>
      <c r="G68" s="32"/>
      <c r="H68" s="30">
        <f t="shared" si="9"/>
        <v>32.200000000000003</v>
      </c>
      <c r="I68" s="23">
        <f t="shared" si="9"/>
        <v>32.200000000000003</v>
      </c>
      <c r="J68" s="23">
        <f t="shared" si="9"/>
        <v>100</v>
      </c>
    </row>
    <row r="69" spans="1:10" ht="44.25" customHeight="1">
      <c r="A69" s="31" t="str">
        <f>A52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93" t="s">
        <v>41</v>
      </c>
      <c r="C69" s="93" t="s">
        <v>72</v>
      </c>
      <c r="D69" s="119" t="s">
        <v>34</v>
      </c>
      <c r="E69" s="120"/>
      <c r="F69" s="121"/>
      <c r="G69" s="32"/>
      <c r="H69" s="30">
        <f t="shared" si="9"/>
        <v>32.200000000000003</v>
      </c>
      <c r="I69" s="23">
        <f t="shared" si="9"/>
        <v>32.200000000000003</v>
      </c>
      <c r="J69" s="23">
        <f t="shared" si="9"/>
        <v>100</v>
      </c>
    </row>
    <row r="70" spans="1:10" ht="63.75" customHeight="1">
      <c r="A70" s="31" t="str">
        <f>A53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93" t="s">
        <v>41</v>
      </c>
      <c r="C70" s="93" t="s">
        <v>72</v>
      </c>
      <c r="D70" s="119" t="s">
        <v>35</v>
      </c>
      <c r="E70" s="120"/>
      <c r="F70" s="121"/>
      <c r="G70" s="32"/>
      <c r="H70" s="30">
        <f t="shared" si="9"/>
        <v>32.200000000000003</v>
      </c>
      <c r="I70" s="23">
        <f t="shared" si="9"/>
        <v>32.200000000000003</v>
      </c>
      <c r="J70" s="23">
        <f t="shared" si="9"/>
        <v>100</v>
      </c>
    </row>
    <row r="71" spans="1:10" ht="30.75" customHeight="1">
      <c r="A71" s="63" t="s">
        <v>76</v>
      </c>
      <c r="B71" s="93" t="s">
        <v>41</v>
      </c>
      <c r="C71" s="93" t="s">
        <v>72</v>
      </c>
      <c r="D71" s="119" t="s">
        <v>73</v>
      </c>
      <c r="E71" s="120"/>
      <c r="F71" s="121"/>
      <c r="G71" s="32"/>
      <c r="H71" s="30">
        <f t="shared" si="9"/>
        <v>32.200000000000003</v>
      </c>
      <c r="I71" s="23">
        <f t="shared" si="9"/>
        <v>32.200000000000003</v>
      </c>
      <c r="J71" s="23">
        <f t="shared" si="9"/>
        <v>100</v>
      </c>
    </row>
    <row r="72" spans="1:10" ht="33.75" customHeight="1">
      <c r="A72" s="31" t="str">
        <f>A65</f>
        <v>Закупка товаров, работ и услуг для государственных (муниципальных) нужд</v>
      </c>
      <c r="B72" s="93" t="s">
        <v>41</v>
      </c>
      <c r="C72" s="93" t="s">
        <v>72</v>
      </c>
      <c r="D72" s="119" t="s">
        <v>73</v>
      </c>
      <c r="E72" s="120"/>
      <c r="F72" s="121"/>
      <c r="G72" s="32" t="s">
        <v>24</v>
      </c>
      <c r="H72" s="30">
        <f t="shared" si="9"/>
        <v>32.200000000000003</v>
      </c>
      <c r="I72" s="23">
        <f t="shared" si="9"/>
        <v>32.200000000000003</v>
      </c>
      <c r="J72" s="23">
        <f t="shared" si="9"/>
        <v>100</v>
      </c>
    </row>
    <row r="73" spans="1:10" ht="35.25" customHeight="1">
      <c r="A73" s="31" t="str">
        <f>A66</f>
        <v>Иные закупки товаров, работ и услуг для обеспечения государственных (муниципальных) нужд</v>
      </c>
      <c r="B73" s="93" t="s">
        <v>41</v>
      </c>
      <c r="C73" s="93" t="s">
        <v>72</v>
      </c>
      <c r="D73" s="119" t="s">
        <v>73</v>
      </c>
      <c r="E73" s="120"/>
      <c r="F73" s="121"/>
      <c r="G73" s="32" t="s">
        <v>26</v>
      </c>
      <c r="H73" s="30">
        <v>32.200000000000003</v>
      </c>
      <c r="I73" s="23">
        <v>32.200000000000003</v>
      </c>
      <c r="J73" s="23">
        <v>100</v>
      </c>
    </row>
    <row r="74" spans="1:10" ht="18" customHeight="1">
      <c r="A74" s="38" t="s">
        <v>44</v>
      </c>
      <c r="B74" s="19" t="s">
        <v>23</v>
      </c>
      <c r="C74" s="49"/>
      <c r="D74" s="122"/>
      <c r="E74" s="122"/>
      <c r="F74" s="122"/>
      <c r="G74" s="21"/>
      <c r="H74" s="50">
        <f>H76</f>
        <v>184.4</v>
      </c>
      <c r="I74" s="57">
        <f>I75</f>
        <v>184.4</v>
      </c>
      <c r="J74" s="57">
        <f t="shared" ref="J74:J80" si="10">J75</f>
        <v>100</v>
      </c>
    </row>
    <row r="75" spans="1:10" ht="18" customHeight="1">
      <c r="A75" s="22" t="s">
        <v>77</v>
      </c>
      <c r="B75" s="92" t="s">
        <v>23</v>
      </c>
      <c r="C75" s="92" t="s">
        <v>43</v>
      </c>
      <c r="D75" s="85"/>
      <c r="E75" s="86"/>
      <c r="F75" s="87"/>
      <c r="G75" s="21"/>
      <c r="H75" s="23">
        <f>H76</f>
        <v>184.4</v>
      </c>
      <c r="I75" s="23">
        <f>I76</f>
        <v>184.4</v>
      </c>
      <c r="J75" s="23">
        <f t="shared" si="10"/>
        <v>100</v>
      </c>
    </row>
    <row r="76" spans="1:10" ht="59.25" customHeight="1">
      <c r="A76" s="39" t="s">
        <v>91</v>
      </c>
      <c r="B76" s="49" t="s">
        <v>23</v>
      </c>
      <c r="C76" s="49" t="s">
        <v>43</v>
      </c>
      <c r="D76" s="51" t="s">
        <v>58</v>
      </c>
      <c r="E76" s="52"/>
      <c r="F76" s="53"/>
      <c r="G76" s="21"/>
      <c r="H76" s="23">
        <f t="shared" ref="H76:H80" si="11">H77</f>
        <v>184.4</v>
      </c>
      <c r="I76" s="23">
        <f>I77</f>
        <v>184.4</v>
      </c>
      <c r="J76" s="23">
        <f t="shared" si="10"/>
        <v>100</v>
      </c>
    </row>
    <row r="77" spans="1:10" ht="64.5" customHeight="1">
      <c r="A77" s="39" t="s">
        <v>92</v>
      </c>
      <c r="B77" s="49" t="s">
        <v>23</v>
      </c>
      <c r="C77" s="49" t="s">
        <v>43</v>
      </c>
      <c r="D77" s="51" t="s">
        <v>59</v>
      </c>
      <c r="E77" s="52"/>
      <c r="F77" s="53"/>
      <c r="G77" s="21"/>
      <c r="H77" s="23">
        <f t="shared" si="11"/>
        <v>184.4</v>
      </c>
      <c r="I77" s="23">
        <f t="shared" ref="I77:I80" si="12">I78</f>
        <v>184.4</v>
      </c>
      <c r="J77" s="23">
        <f t="shared" si="10"/>
        <v>100</v>
      </c>
    </row>
    <row r="78" spans="1:10" ht="44.25" customHeight="1">
      <c r="A78" s="39" t="s">
        <v>93</v>
      </c>
      <c r="B78" s="49" t="s">
        <v>23</v>
      </c>
      <c r="C78" s="49" t="s">
        <v>43</v>
      </c>
      <c r="D78" s="110" t="s">
        <v>78</v>
      </c>
      <c r="E78" s="111"/>
      <c r="F78" s="112"/>
      <c r="G78" s="21"/>
      <c r="H78" s="23">
        <f>H79</f>
        <v>184.4</v>
      </c>
      <c r="I78" s="23">
        <f>I79</f>
        <v>184.4</v>
      </c>
      <c r="J78" s="23">
        <f>J79</f>
        <v>100</v>
      </c>
    </row>
    <row r="79" spans="1:10" ht="180.75" customHeight="1">
      <c r="A79" s="73" t="s">
        <v>65</v>
      </c>
      <c r="B79" s="49" t="s">
        <v>23</v>
      </c>
      <c r="C79" s="49" t="s">
        <v>43</v>
      </c>
      <c r="D79" s="110" t="s">
        <v>79</v>
      </c>
      <c r="E79" s="111"/>
      <c r="F79" s="112"/>
      <c r="G79" s="21"/>
      <c r="H79" s="23">
        <f t="shared" si="11"/>
        <v>184.4</v>
      </c>
      <c r="I79" s="23">
        <f t="shared" si="12"/>
        <v>184.4</v>
      </c>
      <c r="J79" s="23">
        <f t="shared" si="10"/>
        <v>100</v>
      </c>
    </row>
    <row r="80" spans="1:10" ht="33.75" customHeight="1">
      <c r="A80" s="28" t="str">
        <f>A33</f>
        <v>Закупка товаров, работ и услуг для государственных (муниципальных) нужд</v>
      </c>
      <c r="B80" s="49" t="s">
        <v>23</v>
      </c>
      <c r="C80" s="49" t="s">
        <v>43</v>
      </c>
      <c r="D80" s="110" t="s">
        <v>79</v>
      </c>
      <c r="E80" s="111"/>
      <c r="F80" s="112"/>
      <c r="G80" s="21" t="s">
        <v>24</v>
      </c>
      <c r="H80" s="23">
        <f t="shared" si="11"/>
        <v>184.4</v>
      </c>
      <c r="I80" s="23">
        <f t="shared" si="12"/>
        <v>184.4</v>
      </c>
      <c r="J80" s="23">
        <f t="shared" si="10"/>
        <v>100</v>
      </c>
    </row>
    <row r="81" spans="1:10" ht="29.25" customHeight="1">
      <c r="A81" s="28" t="s">
        <v>25</v>
      </c>
      <c r="B81" s="49" t="s">
        <v>23</v>
      </c>
      <c r="C81" s="49" t="s">
        <v>43</v>
      </c>
      <c r="D81" s="110" t="s">
        <v>79</v>
      </c>
      <c r="E81" s="111"/>
      <c r="F81" s="112"/>
      <c r="G81" s="21" t="s">
        <v>26</v>
      </c>
      <c r="H81" s="23">
        <v>184.4</v>
      </c>
      <c r="I81" s="23">
        <v>184.4</v>
      </c>
      <c r="J81" s="23">
        <v>100</v>
      </c>
    </row>
    <row r="82" spans="1:10" ht="15.75" customHeight="1">
      <c r="A82" s="61" t="s">
        <v>45</v>
      </c>
      <c r="B82" s="19" t="s">
        <v>38</v>
      </c>
      <c r="C82" s="37"/>
      <c r="D82" s="110"/>
      <c r="E82" s="111"/>
      <c r="F82" s="112"/>
      <c r="G82" s="21"/>
      <c r="H82" s="57">
        <f>H83</f>
        <v>489.29999999999995</v>
      </c>
      <c r="I82" s="57">
        <f>+I83</f>
        <v>479.9</v>
      </c>
      <c r="J82" s="57">
        <v>98.1</v>
      </c>
    </row>
    <row r="83" spans="1:10" ht="18.75" customHeight="1">
      <c r="A83" s="98" t="s">
        <v>80</v>
      </c>
      <c r="B83" s="92" t="s">
        <v>38</v>
      </c>
      <c r="C83" s="37" t="s">
        <v>41</v>
      </c>
      <c r="D83" s="85"/>
      <c r="E83" s="86"/>
      <c r="F83" s="87"/>
      <c r="G83" s="21"/>
      <c r="H83" s="23">
        <f>H84+H93</f>
        <v>489.29999999999995</v>
      </c>
      <c r="I83" s="23">
        <f>I84+I93</f>
        <v>479.9</v>
      </c>
      <c r="J83" s="23">
        <v>98.1</v>
      </c>
    </row>
    <row r="84" spans="1:10" ht="63" customHeight="1">
      <c r="A84" s="60" t="s">
        <v>94</v>
      </c>
      <c r="B84" s="56" t="s">
        <v>38</v>
      </c>
      <c r="C84" s="55" t="s">
        <v>41</v>
      </c>
      <c r="D84" s="113" t="s">
        <v>58</v>
      </c>
      <c r="E84" s="114"/>
      <c r="F84" s="115"/>
      <c r="G84" s="49"/>
      <c r="H84" s="23">
        <f>H86</f>
        <v>138.1</v>
      </c>
      <c r="I84" s="23">
        <f>I86</f>
        <v>128.69999999999999</v>
      </c>
      <c r="J84" s="23">
        <f>J85</f>
        <v>93.2</v>
      </c>
    </row>
    <row r="85" spans="1:10" ht="58.5" customHeight="1">
      <c r="A85" s="60" t="s">
        <v>95</v>
      </c>
      <c r="B85" s="83" t="s">
        <v>38</v>
      </c>
      <c r="C85" s="84" t="s">
        <v>41</v>
      </c>
      <c r="D85" s="81" t="s">
        <v>59</v>
      </c>
      <c r="E85" s="82"/>
      <c r="F85" s="83"/>
      <c r="G85" s="80"/>
      <c r="H85" s="23">
        <f>H86</f>
        <v>138.1</v>
      </c>
      <c r="I85" s="23">
        <f>I86</f>
        <v>128.69999999999999</v>
      </c>
      <c r="J85" s="23">
        <f>J86</f>
        <v>93.2</v>
      </c>
    </row>
    <row r="86" spans="1:10" ht="31.5" customHeight="1">
      <c r="A86" s="60" t="s">
        <v>96</v>
      </c>
      <c r="B86" s="56" t="s">
        <v>38</v>
      </c>
      <c r="C86" s="55" t="s">
        <v>41</v>
      </c>
      <c r="D86" s="113" t="s">
        <v>78</v>
      </c>
      <c r="E86" s="114"/>
      <c r="F86" s="115"/>
      <c r="G86" s="49"/>
      <c r="H86" s="23">
        <f>H87+H90</f>
        <v>138.1</v>
      </c>
      <c r="I86" s="23">
        <f>I87+I90</f>
        <v>128.69999999999999</v>
      </c>
      <c r="J86" s="23">
        <v>93.2</v>
      </c>
    </row>
    <row r="87" spans="1:10" ht="18" customHeight="1">
      <c r="A87" s="65" t="s">
        <v>60</v>
      </c>
      <c r="B87" s="56" t="s">
        <v>38</v>
      </c>
      <c r="C87" s="55" t="s">
        <v>41</v>
      </c>
      <c r="D87" s="113" t="s">
        <v>81</v>
      </c>
      <c r="E87" s="114"/>
      <c r="F87" s="115"/>
      <c r="G87" s="49"/>
      <c r="H87" s="23">
        <f t="shared" ref="H87:J88" si="13">H88</f>
        <v>40.1</v>
      </c>
      <c r="I87" s="23">
        <f t="shared" si="13"/>
        <v>30.7</v>
      </c>
      <c r="J87" s="23">
        <f t="shared" si="13"/>
        <v>76.599999999999994</v>
      </c>
    </row>
    <row r="88" spans="1:10" ht="31.5" customHeight="1">
      <c r="A88" s="62" t="str">
        <f>A72</f>
        <v>Закупка товаров, работ и услуг для государственных (муниципальных) нужд</v>
      </c>
      <c r="B88" s="56" t="s">
        <v>38</v>
      </c>
      <c r="C88" s="55" t="s">
        <v>41</v>
      </c>
      <c r="D88" s="113" t="s">
        <v>81</v>
      </c>
      <c r="E88" s="114"/>
      <c r="F88" s="115"/>
      <c r="G88" s="49" t="s">
        <v>24</v>
      </c>
      <c r="H88" s="23">
        <f t="shared" si="13"/>
        <v>40.1</v>
      </c>
      <c r="I88" s="23">
        <f t="shared" si="13"/>
        <v>30.7</v>
      </c>
      <c r="J88" s="23">
        <f t="shared" si="13"/>
        <v>76.599999999999994</v>
      </c>
    </row>
    <row r="89" spans="1:10" ht="29.25" customHeight="1">
      <c r="A89" s="62" t="str">
        <f>A73</f>
        <v>Иные закупки товаров, работ и услуг для обеспечения государственных (муниципальных) нужд</v>
      </c>
      <c r="B89" s="56" t="s">
        <v>38</v>
      </c>
      <c r="C89" s="55" t="s">
        <v>41</v>
      </c>
      <c r="D89" s="113" t="s">
        <v>81</v>
      </c>
      <c r="E89" s="114"/>
      <c r="F89" s="115"/>
      <c r="G89" s="49" t="s">
        <v>26</v>
      </c>
      <c r="H89" s="23">
        <v>40.1</v>
      </c>
      <c r="I89" s="23">
        <v>30.7</v>
      </c>
      <c r="J89" s="23">
        <v>76.599999999999994</v>
      </c>
    </row>
    <row r="90" spans="1:10" ht="15" customHeight="1">
      <c r="A90" s="28" t="s">
        <v>103</v>
      </c>
      <c r="B90" s="106" t="s">
        <v>38</v>
      </c>
      <c r="C90" s="91" t="s">
        <v>41</v>
      </c>
      <c r="D90" s="104" t="s">
        <v>102</v>
      </c>
      <c r="E90" s="105"/>
      <c r="F90" s="106"/>
      <c r="G90" s="107"/>
      <c r="H90" s="23">
        <f t="shared" ref="H90:J91" si="14">H91</f>
        <v>98</v>
      </c>
      <c r="I90" s="23">
        <f t="shared" si="14"/>
        <v>98</v>
      </c>
      <c r="J90" s="23">
        <f t="shared" si="14"/>
        <v>100</v>
      </c>
    </row>
    <row r="91" spans="1:10" ht="29.25" customHeight="1">
      <c r="A91" s="62" t="str">
        <f>A88</f>
        <v>Закупка товаров, работ и услуг для государственных (муниципальных) нужд</v>
      </c>
      <c r="B91" s="106" t="s">
        <v>38</v>
      </c>
      <c r="C91" s="91" t="s">
        <v>41</v>
      </c>
      <c r="D91" s="104" t="s">
        <v>102</v>
      </c>
      <c r="E91" s="105"/>
      <c r="F91" s="106"/>
      <c r="G91" s="107" t="s">
        <v>24</v>
      </c>
      <c r="H91" s="23">
        <f t="shared" si="14"/>
        <v>98</v>
      </c>
      <c r="I91" s="23">
        <f t="shared" si="14"/>
        <v>98</v>
      </c>
      <c r="J91" s="23">
        <f t="shared" si="14"/>
        <v>100</v>
      </c>
    </row>
    <row r="92" spans="1:10" ht="29.25" customHeight="1">
      <c r="A92" s="62" t="str">
        <f>A89</f>
        <v>Иные закупки товаров, работ и услуг для обеспечения государственных (муниципальных) нужд</v>
      </c>
      <c r="B92" s="106" t="s">
        <v>38</v>
      </c>
      <c r="C92" s="91" t="s">
        <v>41</v>
      </c>
      <c r="D92" s="104" t="s">
        <v>102</v>
      </c>
      <c r="E92" s="105"/>
      <c r="F92" s="106"/>
      <c r="G92" s="107" t="s">
        <v>26</v>
      </c>
      <c r="H92" s="23">
        <v>98</v>
      </c>
      <c r="I92" s="23">
        <v>98</v>
      </c>
      <c r="J92" s="23">
        <v>100</v>
      </c>
    </row>
    <row r="93" spans="1:10" ht="47.25" customHeight="1">
      <c r="A93" s="62" t="str">
        <f>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3" s="106" t="s">
        <v>38</v>
      </c>
      <c r="C93" s="91" t="s">
        <v>41</v>
      </c>
      <c r="D93" s="108" t="s">
        <v>34</v>
      </c>
      <c r="E93" s="105"/>
      <c r="F93" s="106"/>
      <c r="G93" s="107"/>
      <c r="H93" s="23">
        <f t="shared" ref="H93:J96" si="15">H94</f>
        <v>351.2</v>
      </c>
      <c r="I93" s="23">
        <f t="shared" si="15"/>
        <v>351.2</v>
      </c>
      <c r="J93" s="23">
        <f t="shared" si="15"/>
        <v>100</v>
      </c>
    </row>
    <row r="94" spans="1:10" ht="63.75" customHeight="1">
      <c r="A94" s="62" t="str">
        <f>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4" s="106" t="s">
        <v>38</v>
      </c>
      <c r="C94" s="91" t="s">
        <v>41</v>
      </c>
      <c r="D94" s="104" t="s">
        <v>35</v>
      </c>
      <c r="E94" s="105"/>
      <c r="F94" s="106"/>
      <c r="G94" s="107"/>
      <c r="H94" s="23">
        <f t="shared" si="15"/>
        <v>351.2</v>
      </c>
      <c r="I94" s="23">
        <f t="shared" si="15"/>
        <v>351.2</v>
      </c>
      <c r="J94" s="23">
        <f t="shared" si="15"/>
        <v>100</v>
      </c>
    </row>
    <row r="95" spans="1:10" ht="29.25" customHeight="1">
      <c r="A95" s="28" t="s">
        <v>105</v>
      </c>
      <c r="B95" s="106" t="s">
        <v>38</v>
      </c>
      <c r="C95" s="91" t="s">
        <v>41</v>
      </c>
      <c r="D95" s="104" t="s">
        <v>104</v>
      </c>
      <c r="E95" s="105"/>
      <c r="F95" s="106"/>
      <c r="G95" s="107"/>
      <c r="H95" s="23">
        <f t="shared" si="15"/>
        <v>351.2</v>
      </c>
      <c r="I95" s="23">
        <f t="shared" si="15"/>
        <v>351.2</v>
      </c>
      <c r="J95" s="23">
        <f t="shared" si="15"/>
        <v>100</v>
      </c>
    </row>
    <row r="96" spans="1:10" ht="29.25" customHeight="1">
      <c r="A96" s="62" t="str">
        <f>A91</f>
        <v>Закупка товаров, работ и услуг для государственных (муниципальных) нужд</v>
      </c>
      <c r="B96" s="106" t="s">
        <v>38</v>
      </c>
      <c r="C96" s="91" t="s">
        <v>41</v>
      </c>
      <c r="D96" s="104" t="s">
        <v>104</v>
      </c>
      <c r="E96" s="105"/>
      <c r="F96" s="106"/>
      <c r="G96" s="107" t="s">
        <v>24</v>
      </c>
      <c r="H96" s="23">
        <f t="shared" si="15"/>
        <v>351.2</v>
      </c>
      <c r="I96" s="23">
        <f t="shared" si="15"/>
        <v>351.2</v>
      </c>
      <c r="J96" s="23">
        <f t="shared" si="15"/>
        <v>100</v>
      </c>
    </row>
    <row r="97" spans="1:10" ht="29.25" customHeight="1">
      <c r="A97" s="62" t="str">
        <f>A92</f>
        <v>Иные закупки товаров, работ и услуг для обеспечения государственных (муниципальных) нужд</v>
      </c>
      <c r="B97" s="106" t="s">
        <v>38</v>
      </c>
      <c r="C97" s="91" t="s">
        <v>41</v>
      </c>
      <c r="D97" s="104" t="s">
        <v>104</v>
      </c>
      <c r="E97" s="105"/>
      <c r="F97" s="106"/>
      <c r="G97" s="107" t="s">
        <v>26</v>
      </c>
      <c r="H97" s="23">
        <v>351.2</v>
      </c>
      <c r="I97" s="23">
        <v>351.2</v>
      </c>
      <c r="J97" s="23">
        <v>100</v>
      </c>
    </row>
    <row r="98" spans="1:10" ht="17.25" customHeight="1">
      <c r="A98" s="99" t="s">
        <v>83</v>
      </c>
      <c r="B98" s="100" t="s">
        <v>72</v>
      </c>
      <c r="C98" s="91"/>
      <c r="D98" s="88"/>
      <c r="E98" s="89"/>
      <c r="F98" s="90"/>
      <c r="G98" s="92"/>
      <c r="H98" s="94">
        <f t="shared" ref="H98:J103" si="16">H99</f>
        <v>156.9</v>
      </c>
      <c r="I98" s="94">
        <f t="shared" si="16"/>
        <v>156.9</v>
      </c>
      <c r="J98" s="94">
        <f t="shared" si="16"/>
        <v>100</v>
      </c>
    </row>
    <row r="99" spans="1:10" ht="16.5" customHeight="1">
      <c r="A99" s="64" t="s">
        <v>84</v>
      </c>
      <c r="B99" s="90" t="s">
        <v>72</v>
      </c>
      <c r="C99" s="91" t="s">
        <v>13</v>
      </c>
      <c r="D99" s="88"/>
      <c r="E99" s="89"/>
      <c r="F99" s="90"/>
      <c r="G99" s="92"/>
      <c r="H99" s="23">
        <f t="shared" si="16"/>
        <v>156.9</v>
      </c>
      <c r="I99" s="23">
        <f t="shared" si="16"/>
        <v>156.9</v>
      </c>
      <c r="J99" s="23">
        <f t="shared" si="16"/>
        <v>100</v>
      </c>
    </row>
    <row r="100" spans="1:10" ht="50.25" customHeight="1">
      <c r="A100" s="62" t="str">
        <f>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0" s="90" t="s">
        <v>72</v>
      </c>
      <c r="C100" s="91" t="s">
        <v>13</v>
      </c>
      <c r="D100" s="113" t="s">
        <v>34</v>
      </c>
      <c r="E100" s="114"/>
      <c r="F100" s="115"/>
      <c r="G100" s="92"/>
      <c r="H100" s="23">
        <f t="shared" si="16"/>
        <v>156.9</v>
      </c>
      <c r="I100" s="23">
        <f t="shared" si="16"/>
        <v>156.9</v>
      </c>
      <c r="J100" s="23">
        <f t="shared" si="16"/>
        <v>100</v>
      </c>
    </row>
    <row r="101" spans="1:10" ht="62.25" customHeight="1">
      <c r="A101" s="62" t="str">
        <f>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1" s="90" t="s">
        <v>72</v>
      </c>
      <c r="C101" s="91" t="s">
        <v>13</v>
      </c>
      <c r="D101" s="113" t="s">
        <v>35</v>
      </c>
      <c r="E101" s="114"/>
      <c r="F101" s="115"/>
      <c r="G101" s="92"/>
      <c r="H101" s="23">
        <f>H102</f>
        <v>156.9</v>
      </c>
      <c r="I101" s="23">
        <f>I102</f>
        <v>156.9</v>
      </c>
      <c r="J101" s="23">
        <f>J102</f>
        <v>100</v>
      </c>
    </row>
    <row r="102" spans="1:10" ht="33" customHeight="1">
      <c r="A102" s="60" t="s">
        <v>85</v>
      </c>
      <c r="B102" s="90" t="s">
        <v>72</v>
      </c>
      <c r="C102" s="91" t="s">
        <v>13</v>
      </c>
      <c r="D102" s="113" t="s">
        <v>82</v>
      </c>
      <c r="E102" s="114"/>
      <c r="F102" s="115"/>
      <c r="G102" s="92"/>
      <c r="H102" s="23">
        <f t="shared" si="16"/>
        <v>156.9</v>
      </c>
      <c r="I102" s="23">
        <f t="shared" si="16"/>
        <v>156.9</v>
      </c>
      <c r="J102" s="23">
        <f t="shared" si="16"/>
        <v>100</v>
      </c>
    </row>
    <row r="103" spans="1:10" ht="21" customHeight="1">
      <c r="A103" s="101" t="s">
        <v>86</v>
      </c>
      <c r="B103" s="90" t="s">
        <v>72</v>
      </c>
      <c r="C103" s="91" t="s">
        <v>13</v>
      </c>
      <c r="D103" s="113" t="s">
        <v>82</v>
      </c>
      <c r="E103" s="114"/>
      <c r="F103" s="115"/>
      <c r="G103" s="102" t="s">
        <v>88</v>
      </c>
      <c r="H103" s="23">
        <f t="shared" si="16"/>
        <v>156.9</v>
      </c>
      <c r="I103" s="23">
        <f t="shared" si="16"/>
        <v>156.9</v>
      </c>
      <c r="J103" s="23">
        <f t="shared" si="16"/>
        <v>100</v>
      </c>
    </row>
    <row r="104" spans="1:10" ht="15">
      <c r="A104" s="60" t="s">
        <v>87</v>
      </c>
      <c r="B104" s="90" t="s">
        <v>72</v>
      </c>
      <c r="C104" s="91" t="s">
        <v>13</v>
      </c>
      <c r="D104" s="113" t="s">
        <v>82</v>
      </c>
      <c r="E104" s="114"/>
      <c r="F104" s="115"/>
      <c r="G104" s="102" t="s">
        <v>89</v>
      </c>
      <c r="H104" s="23">
        <v>156.9</v>
      </c>
      <c r="I104" s="23">
        <v>156.9</v>
      </c>
      <c r="J104" s="23">
        <v>100</v>
      </c>
    </row>
    <row r="105" spans="1:10" ht="61.5" customHeight="1"/>
    <row r="106" spans="1:10" ht="61.5" customHeight="1"/>
    <row r="107" spans="1:10" ht="21" customHeight="1"/>
    <row r="108" spans="1:10" ht="32.25" customHeight="1"/>
    <row r="109" spans="1:10" ht="18" customHeight="1"/>
    <row r="110" spans="1:10" ht="29.25" customHeight="1"/>
    <row r="111" spans="1:10" ht="33" customHeight="1"/>
    <row r="112" spans="1:10" ht="16.5" customHeight="1"/>
    <row r="113" ht="32.25" customHeight="1"/>
    <row r="114" ht="30" customHeight="1"/>
  </sheetData>
  <autoFilter ref="A14:N114">
    <filterColumn colId="3" showButton="0"/>
    <filterColumn colId="4" showButton="0"/>
  </autoFilter>
  <mergeCells count="82">
    <mergeCell ref="D15:F15"/>
    <mergeCell ref="D16:F16"/>
    <mergeCell ref="D17:F17"/>
    <mergeCell ref="D14:F14"/>
    <mergeCell ref="I11:J11"/>
    <mergeCell ref="B12:B13"/>
    <mergeCell ref="C12:C13"/>
    <mergeCell ref="D12:F13"/>
    <mergeCell ref="G12:G13"/>
    <mergeCell ref="H12:J12"/>
    <mergeCell ref="A10:J10"/>
    <mergeCell ref="H1:J1"/>
    <mergeCell ref="H2:J7"/>
    <mergeCell ref="H8:J8"/>
    <mergeCell ref="H9:J9"/>
    <mergeCell ref="D18:F18"/>
    <mergeCell ref="D33:F33"/>
    <mergeCell ref="D31:F31"/>
    <mergeCell ref="D28:F28"/>
    <mergeCell ref="D29:F29"/>
    <mergeCell ref="D30:F30"/>
    <mergeCell ref="D26:F26"/>
    <mergeCell ref="D20:F20"/>
    <mergeCell ref="D21:F21"/>
    <mergeCell ref="D22:F22"/>
    <mergeCell ref="D23:F23"/>
    <mergeCell ref="D24:F24"/>
    <mergeCell ref="D25:F25"/>
    <mergeCell ref="D19:F19"/>
    <mergeCell ref="D34:F34"/>
    <mergeCell ref="D32:F32"/>
    <mergeCell ref="D42:F42"/>
    <mergeCell ref="D40:F40"/>
    <mergeCell ref="D41:F41"/>
    <mergeCell ref="D50:F50"/>
    <mergeCell ref="D35:F35"/>
    <mergeCell ref="D36:F36"/>
    <mergeCell ref="D37:F37"/>
    <mergeCell ref="D38:F38"/>
    <mergeCell ref="D39:F39"/>
    <mergeCell ref="D43:F43"/>
    <mergeCell ref="D44:F44"/>
    <mergeCell ref="D46:F46"/>
    <mergeCell ref="D47:F47"/>
    <mergeCell ref="D48:F48"/>
    <mergeCell ref="D49:F49"/>
    <mergeCell ref="D104:F104"/>
    <mergeCell ref="D82:F82"/>
    <mergeCell ref="D89:F89"/>
    <mergeCell ref="D60:F60"/>
    <mergeCell ref="D84:F84"/>
    <mergeCell ref="D100:F100"/>
    <mergeCell ref="D86:F86"/>
    <mergeCell ref="D74:F74"/>
    <mergeCell ref="D73:F73"/>
    <mergeCell ref="D78:F78"/>
    <mergeCell ref="D79:F79"/>
    <mergeCell ref="D80:F80"/>
    <mergeCell ref="D65:F65"/>
    <mergeCell ref="D66:F66"/>
    <mergeCell ref="D88:F88"/>
    <mergeCell ref="D81:F81"/>
    <mergeCell ref="D61:F61"/>
    <mergeCell ref="D102:F102"/>
    <mergeCell ref="D57:F57"/>
    <mergeCell ref="D59:F59"/>
    <mergeCell ref="D103:F103"/>
    <mergeCell ref="D101:F101"/>
    <mergeCell ref="D64:F64"/>
    <mergeCell ref="D62:F62"/>
    <mergeCell ref="D67:F67"/>
    <mergeCell ref="D68:F68"/>
    <mergeCell ref="D69:F69"/>
    <mergeCell ref="D70:F70"/>
    <mergeCell ref="D71:F71"/>
    <mergeCell ref="D72:F72"/>
    <mergeCell ref="D87:F87"/>
    <mergeCell ref="D52:F52"/>
    <mergeCell ref="D53:F53"/>
    <mergeCell ref="D54:F54"/>
    <mergeCell ref="D55:F55"/>
    <mergeCell ref="D56:F56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Бухгалтер</cp:lastModifiedBy>
  <cp:lastPrinted>2022-05-06T09:48:19Z</cp:lastPrinted>
  <dcterms:created xsi:type="dcterms:W3CDTF">2020-09-22T06:35:39Z</dcterms:created>
  <dcterms:modified xsi:type="dcterms:W3CDTF">2023-05-03T08:07:58Z</dcterms:modified>
</cp:coreProperties>
</file>