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Доходы" sheetId="1" state="visible" r:id="rId2"/>
  </sheets>
  <definedNames>
    <definedName function="false" hidden="false" localSheetId="0" name="_xlnm.Print_Area" vbProcedure="false">Доходы!$A$1:$E$45</definedName>
    <definedName function="false" hidden="false" localSheetId="0" name="_xlnm.Print_Titles" vbProcedure="false">Доходы!$8:$9</definedName>
    <definedName function="false" hidden="true" localSheetId="0" name="_xlnm._FilterDatabase" vbProcedure="false">Доходы!$A$9:$J$45</definedName>
    <definedName function="false" hidden="false" localSheetId="0" name="_xlnm.Print_Area" vbProcedure="false">Доходы!$A$1:$E$45</definedName>
    <definedName function="false" hidden="false" localSheetId="0" name="_xlnm.Print_Titles" vbProcedure="false">Доходы!$8:$9</definedName>
    <definedName function="false" hidden="false" localSheetId="0" name="_xlnm._FilterDatabase" vbProcedure="false">Доходы!$A$9:$J$45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<sst xmlns="http://schemas.openxmlformats.org/spreadsheetml/2006/main" count="85" uniqueCount="85">
  <si>
    <t>Приложение 1</t>
  </si>
  <si>
    <t>к решению Совета депутатов Трофимовщинского сельского поселения Ромодановского муниципального района Республики Мордовия "Об исполнении бюджета Трофимовщинского сельского поселения Ромодановского муниципального района Республики Мордовия за 2022 год"</t>
  </si>
  <si>
    <t>От "19 " мая  2023 года №7</t>
  </si>
  <si>
    <t>ДОХОДЫ БЮЖЕТА ТРОФИМОВЩИНСКОГО СЕЛЬСКОГО ПОСЕЛЕНИЯ РОМОДАНОВСКОГО МУНИЦИПАЛЬНОГО РАЙОНА РЕСПУБЛИКИ МОРДОВИЯ ЗА 2022 ГОД ПО КОДАМ КЛАССИФИКАЦИИ ДОХОДОВ БЮДЖЕТА</t>
  </si>
  <si>
    <t>(тыс.рублей)</t>
  </si>
  <si>
    <t>КОД</t>
  </si>
  <si>
    <t>НАИМЕНОВАНИЕ</t>
  </si>
  <si>
    <t>Утверждено</t>
  </si>
  <si>
    <t>Исполнено</t>
  </si>
  <si>
    <t>Процент исполнения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</si>
  <si>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</si>
  <si>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</si>
  <si>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</si>
  <si>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</si>
  <si>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</si>
  <si>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</si>
  <si>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</si>
  <si>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</si>
  <si>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</si>
  <si>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</si>
  <si>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</si>
  <si>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1 01 02010 01 1000 110</t>
  </si>
  <si>
    <r>
      <rPr>
        <vertAlign val="superscript"/>
        <sz val="11"/>
        <rFont val="Times New Roman"/>
        <family val="1"/>
        <charset val="204"/>
      </rPr>
  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</t>
    </r>
    <r>
      <rPr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> и 228 Налогового кодекса Российской Федерации</t>
    </r>
  </si>
  <si>
    <t>1 01 02020 01 1000 110</t>
  </si>
  <si>
    <t>Налог на доходы физических лиц с доходов,полученных от осуществления деятельности физическими лицами,зарегистрированными в качестве индивидуальных предпринимателей,нотариусов,занимающихся частной практикой,адвокатов,учредившихся адвокатские кабинеты,и других лиц занимающихся частной практикой в соответствии со статьей 227 налогового кодекса Российской Федерации</t>
  </si>
  <si>
    <t>1 01 02030 01 1000 110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</si>
  <si>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</si>
  <si>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1 06 00000 00 0000 000</t>
  </si>
  <si>
    <t>НАЛОГ НА ИМУЩЕСТВО</t>
  </si>
  <si>
    <t>1 06 01000 00 0000 110</t>
  </si>
  <si>
    <t>налог на имущество физических лиц</t>
  </si>
  <si>
    <t>1 06 01030 10 1000 110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</si>
  <si>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</si>
  <si>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1 06 06000 00 0000 110</t>
  </si>
  <si>
    <t>ЗЕМЕЛЬНЫЙ НАЛОГ</t>
  </si>
  <si>
    <t>1 06 06033 10 1000 110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</si>
  <si>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</si>
  <si>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1 06 06043  10 1000 110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</si>
  <si>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</si>
  <si>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</si>
  <si>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</si>
  <si>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</si>
  <si>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</si>
  <si>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</si>
  <si>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</si>
  <si>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1 11 05025 10 0000 120</t>
  </si>
  <si>
    <t>Доходы,получаемые в виде арендной платы, а также средств от продажи права на заключение договоров аренды за земли, находящиеся в собственности сельских поселений</t>
  </si>
  <si>
    <t>1 16 00000 00 0000 00</t>
  </si>
  <si>
    <t>ШТРАФЫ, САНКЦИИ, ВОЗМЕЩЕНИЕ УЩЕРБА</t>
  </si>
  <si>
    <t>1 16 02000 02 0000 140</t>
  </si>
  <si>
    <t>Административные штрафы, установленные законами субъектов Российской Федерации об административных правонарушениях</t>
  </si>
  <si>
    <t>1 16 02020 02 0000 140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</si>
  <si>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</si>
  <si>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</si>
  <si>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</si>
  <si>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</si>
  <si>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</si>
  <si>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</si>
  <si>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</si>
  <si>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> 2 02 15002 00 0000 150</t>
  </si>
  <si>
    <t>  Дотации бюджетам на поддержку мер по обеспечению сбалансированности бюджетов</t>
  </si>
  <si>
    <t> 2 02 15002 10 0000 150</t>
  </si>
  <si>
    <t>  Дотации бюджетам сельских поселений  на поддержку мер по обеспечению сбалансированности бюджетов</t>
  </si>
  <si>
    <t> 2 02 20000 00 0000 150</t>
  </si>
  <si>
    <t>  Субсидии бюджетам бюджетной системы Российской Федерации (межбюджетные субсидии)</t>
  </si>
  <si>
    <t>  2 02 29999 00 0000 150</t>
  </si>
  <si>
    <t>  Прочие субсидии</t>
  </si>
  <si>
    <t> 2 02 29999 10 0000 150</t>
  </si>
  <si>
    <t>  Прочие субсидии бюджетам сельских поселений</t>
  </si>
  <si>
    <t>  2 02 30000 00 0000 150</t>
  </si>
  <si>
    <t>  Субвенции бюджетам бюджетной системы Российской Федерации</t>
  </si>
  <si>
    <t>  2 02 30024 00 0000 150</t>
  </si>
  <si>
    <t>  Субвенции местным бюджетам на выполнение передаваемых полномочий субъектов Российской Федерации</t>
  </si>
  <si>
    <t>  2 02 30024 10 0000 150</t>
  </si>
  <si>
    <t>  Субвенции бюджетам сельских поселений на выполнение передаваемых полномочий субъектов Российской Федерации</t>
  </si>
  <si>
    <t> 2 02 35118 00 0000 150</t>
  </si>
  <si>
    <t>Субвенции бюджетам на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</si>
  <si>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 2 02 35118 10 0000 150</t>
  </si>
  <si>
    <t>Субвенции бюджетам сельских поселений на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</si>
  <si>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  2 02 40000 00 0000 150</t>
  </si>
  <si>
    <t>  Иные межбюджетные трансферты</t>
  </si>
  <si>
    <t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</si>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</sst>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#,##0.00"/>
    <numFmt numFmtId="167" formatCode="DD/MM/YYYY"/>
    <numFmt numFmtId="168" formatCode="#,##0.0"/>
    <numFmt numFmtId="169" formatCode="#,##0.00&quot;р.&quot;"/>
  </numFmts>
  <fonts count="41">
    <font>
      <sz val="10"/>
      <name val="Arial Cyr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204"/>
    </font>
    <font>
      <sz val="11"/>
      <color rgb="FFFFFFFF"/>
      <name val="Calibri"/>
      <family val="2"/>
      <charset val="204"/>
    </font>
    <font>
      <sz val="11"/>
      <color rgb="FF9C0006"/>
      <name val="Calibri"/>
      <family val="2"/>
      <charset val="204"/>
    </font>
    <font>
      <sz val="11"/>
      <name val="Calibri"/>
      <family val="2"/>
      <charset val="1"/>
    </font>
    <font>
      <b val="true"/>
      <sz val="11"/>
      <color rgb="FFFA7D00"/>
      <name val="Calibri"/>
      <family val="2"/>
      <charset val="204"/>
    </font>
    <font>
      <b val="true"/>
      <sz val="11"/>
      <color rgb="FFFFFFFF"/>
      <name val="Calibri"/>
      <family val="2"/>
      <charset val="204"/>
    </font>
    <font>
      <i val="true"/>
      <sz val="11"/>
      <color rgb="FF7F7F7F"/>
      <name val="Calibri"/>
      <family val="2"/>
      <charset val="204"/>
    </font>
    <font>
      <sz val="11"/>
      <color rgb="FF006100"/>
      <name val="Calibri"/>
      <family val="2"/>
      <charset val="204"/>
    </font>
    <font>
      <b val="true"/>
      <sz val="15"/>
      <color rgb="FF1F497D"/>
      <name val="Calibri"/>
      <family val="2"/>
      <charset val="204"/>
    </font>
    <font>
      <b val="true"/>
      <sz val="13"/>
      <color rgb="FF1F497D"/>
      <name val="Calibri"/>
      <family val="2"/>
      <charset val="204"/>
    </font>
    <font>
      <b val="true"/>
      <sz val="11"/>
      <color rgb="FF1F497D"/>
      <name val="Calibri"/>
      <family val="2"/>
      <charset val="204"/>
    </font>
    <font>
      <sz val="11"/>
      <color rgb="FF3F3F76"/>
      <name val="Calibri"/>
      <family val="2"/>
      <charset val="204"/>
    </font>
    <font>
      <sz val="11"/>
      <color rgb="FFFA7D00"/>
      <name val="Calibri"/>
      <family val="2"/>
      <charset val="204"/>
    </font>
    <font>
      <sz val="11"/>
      <color rgb="FF9C6500"/>
      <name val="Calibri"/>
      <family val="2"/>
      <charset val="204"/>
    </font>
    <font>
      <b val="true"/>
      <sz val="11"/>
      <color rgb="FF3F3F3F"/>
      <name val="Calibri"/>
      <family val="2"/>
      <charset val="204"/>
    </font>
    <font>
      <b val="true"/>
      <sz val="18"/>
      <color rgb="FF1F497D"/>
      <name val="Cambria"/>
      <family val="1"/>
      <charset val="204"/>
    </font>
    <font>
      <b val="true"/>
      <sz val="11"/>
      <color rgb="FF000000"/>
      <name val="Calibri"/>
      <family val="2"/>
      <charset val="204"/>
    </font>
    <font>
      <sz val="11"/>
      <color rgb="FFFF0000"/>
      <name val="Calibri"/>
      <family val="2"/>
      <charset val="204"/>
    </font>
    <font>
      <sz val="8"/>
      <color rgb="FF000000"/>
      <name val="Arial"/>
      <family val="2"/>
      <charset val="204"/>
    </font>
    <font>
      <b val="true"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 val="true"/>
      <i val="true"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 val="true"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 val="true"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 val="true"/>
      <sz val="10"/>
      <color rgb="FF000000"/>
      <name val="Arial"/>
      <family val="2"/>
      <charset val="204"/>
    </font>
    <font>
      <sz val="11"/>
      <name val="Arial Cyr"/>
      <family val="2"/>
      <charset val="204"/>
    </font>
    <font>
      <sz val="11"/>
      <name val="Times New Roman"/>
      <family val="1"/>
      <charset val="204"/>
    </font>
    <font>
      <sz val="11"/>
      <name val="Verdana"/>
      <family val="2"/>
      <charset val="1"/>
    </font>
    <font>
      <b val="true"/>
      <sz val="11"/>
      <name val="Arial Cyr"/>
      <family val="2"/>
      <charset val="204"/>
    </font>
    <font>
      <b val="true"/>
      <sz val="11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b val="true"/>
      <sz val="11"/>
      <color rgb="FF000000"/>
      <name val="Times New Roman"/>
      <family val="1"/>
      <charset val="204"/>
    </font>
  </fonts>
  <fills count="37">
    <fill>
      <patternFill patternType="none"/>
    </fill>
    <fill>
      <patternFill patternType="gray125"/>
    </fill>
    <fill>
      <patternFill patternType="solid">
        <fgColor rgb="FFDCE6F2"/>
        <bgColor rgb="FFDBEEF4"/>
      </patternFill>
    </fill>
    <fill>
      <patternFill patternType="solid">
        <fgColor rgb="FFF2DCDB"/>
        <bgColor rgb="FFE6E0EC"/>
      </patternFill>
    </fill>
    <fill>
      <patternFill patternType="solid">
        <fgColor rgb="FFEBF1DE"/>
        <bgColor rgb="FFF2F2F2"/>
      </patternFill>
    </fill>
    <fill>
      <patternFill patternType="solid">
        <fgColor rgb="FFE6E0EC"/>
        <bgColor rgb="FFDCE6F2"/>
      </patternFill>
    </fill>
    <fill>
      <patternFill patternType="solid">
        <fgColor rgb="FFDBEEF4"/>
        <bgColor rgb="FFDCE6F2"/>
      </patternFill>
    </fill>
    <fill>
      <patternFill patternType="solid">
        <fgColor rgb="FFFDEADA"/>
        <bgColor rgb="FFEBF1DE"/>
      </patternFill>
    </fill>
    <fill>
      <patternFill patternType="solid">
        <fgColor rgb="FFB9CDE5"/>
        <bgColor rgb="FFB7DEE8"/>
      </patternFill>
    </fill>
    <fill>
      <patternFill patternType="solid">
        <fgColor rgb="FFE6B9B8"/>
        <bgColor rgb="FFFAC090"/>
      </patternFill>
    </fill>
    <fill>
      <patternFill patternType="solid">
        <fgColor rgb="FFD7E4BD"/>
        <bgColor rgb="FFC6EFCE"/>
      </patternFill>
    </fill>
    <fill>
      <patternFill patternType="solid">
        <fgColor rgb="FFCCC1DA"/>
        <bgColor rgb="FFC0C0C0"/>
      </patternFill>
    </fill>
    <fill>
      <patternFill patternType="solid">
        <fgColor rgb="FFB7DEE8"/>
        <bgColor rgb="FFB9CDE5"/>
      </patternFill>
    </fill>
    <fill>
      <patternFill patternType="solid">
        <fgColor rgb="FFFCD5B5"/>
        <bgColor rgb="FFFFCC99"/>
      </patternFill>
    </fill>
    <fill>
      <patternFill patternType="solid">
        <fgColor rgb="FF95B3D7"/>
        <bgColor rgb="FFA7C0DE"/>
      </patternFill>
    </fill>
    <fill>
      <patternFill patternType="solid">
        <fgColor rgb="FFD99694"/>
        <bgColor rgb="FFB3A2C7"/>
      </patternFill>
    </fill>
    <fill>
      <patternFill patternType="solid">
        <fgColor rgb="FFC3D69B"/>
        <bgColor rgb="FFD7E4BD"/>
      </patternFill>
    </fill>
    <fill>
      <patternFill patternType="solid">
        <fgColor rgb="FFB3A2C7"/>
        <bgColor rgb="FFA5A5A5"/>
      </patternFill>
    </fill>
    <fill>
      <patternFill patternType="solid">
        <fgColor rgb="FF93CDDD"/>
        <bgColor rgb="FFA7C0DE"/>
      </patternFill>
    </fill>
    <fill>
      <patternFill patternType="solid">
        <fgColor rgb="FFFAC090"/>
        <bgColor rgb="FFFFCC99"/>
      </patternFill>
    </fill>
    <fill>
      <patternFill patternType="solid">
        <fgColor rgb="FF4F81BD"/>
        <bgColor rgb="FF4BACC6"/>
      </patternFill>
    </fill>
    <fill>
      <patternFill patternType="solid">
        <fgColor rgb="FFC0504D"/>
        <bgColor rgb="FF9C6500"/>
      </patternFill>
    </fill>
    <fill>
      <patternFill patternType="solid">
        <fgColor rgb="FF9BBB59"/>
        <bgColor rgb="FFA5A5A5"/>
      </patternFill>
    </fill>
    <fill>
      <patternFill patternType="solid">
        <fgColor rgb="FF8064A2"/>
        <bgColor rgb="FF7F7F7F"/>
      </patternFill>
    </fill>
    <fill>
      <patternFill patternType="solid">
        <fgColor rgb="FF4BACC6"/>
        <bgColor rgb="FF4F81BD"/>
      </patternFill>
    </fill>
    <fill>
      <patternFill patternType="solid">
        <fgColor rgb="FFF79646"/>
        <bgColor rgb="FFFF8001"/>
      </patternFill>
    </fill>
    <fill>
      <patternFill patternType="solid">
        <fgColor rgb="FFFFC7CE"/>
        <bgColor rgb="FFFCD5B5"/>
      </patternFill>
    </fill>
    <fill>
      <patternFill patternType="solid">
        <fgColor rgb="FFF2F2F2"/>
        <bgColor rgb="FFEBF1DE"/>
      </patternFill>
    </fill>
    <fill>
      <patternFill patternType="solid">
        <fgColor rgb="FFA5A5A5"/>
        <bgColor rgb="FFB2B2B2"/>
      </patternFill>
    </fill>
    <fill>
      <patternFill patternType="solid">
        <fgColor rgb="FFC6EFCE"/>
        <bgColor rgb="FFCCFFCC"/>
      </patternFill>
    </fill>
    <fill>
      <patternFill patternType="solid">
        <fgColor rgb="FFFFCC99"/>
        <bgColor rgb="FFFAC090"/>
      </patternFill>
    </fill>
    <fill>
      <patternFill patternType="solid">
        <fgColor rgb="FFFFEB9C"/>
        <bgColor rgb="FFFCD5B5"/>
      </patternFill>
    </fill>
    <fill>
      <patternFill patternType="solid">
        <fgColor rgb="FFFFFFCC"/>
        <bgColor rgb="FFEBF1DE"/>
      </patternFill>
    </fill>
    <fill>
      <patternFill patternType="solid">
        <fgColor rgb="FFC0C0C0"/>
        <bgColor rgb="FFCCC1DA"/>
      </patternFill>
    </fill>
    <fill>
      <patternFill patternType="solid">
        <fgColor rgb="FFFFFFFF"/>
        <bgColor rgb="FFF2F2F2"/>
      </patternFill>
    </fill>
    <fill>
      <patternFill patternType="solid">
        <fgColor rgb="FFCCFFCC"/>
        <bgColor rgb="FFC6EFCE"/>
      </patternFill>
    </fill>
    <fill>
      <patternFill patternType="solid">
        <fgColor rgb="FFFFFF00"/>
        <bgColor rgb="FFFFEB9C"/>
      </patternFill>
    </fill>
  </fills>
  <borders count="57">
    <border diagonalUp="false" diagonalDown="false">
      <left/>
      <right/>
      <top/>
      <bottom/>
      <diagonal/>
    </border>
    <border diagonalUp="false" diagonalDown="false"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 diagonalUp="false" diagonalDown="false"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 diagonalUp="false" diagonalDown="false">
      <left/>
      <right/>
      <top/>
      <bottom style="thick">
        <color rgb="FF4F81BD"/>
      </bottom>
      <diagonal/>
    </border>
    <border diagonalUp="false" diagonalDown="false">
      <left/>
      <right/>
      <top/>
      <bottom style="thick">
        <color rgb="FFA7C0DE"/>
      </bottom>
      <diagonal/>
    </border>
    <border diagonalUp="false" diagonalDown="false">
      <left/>
      <right/>
      <top/>
      <bottom style="medium">
        <color rgb="FF95B3D7"/>
      </bottom>
      <diagonal/>
    </border>
    <border diagonalUp="false" diagonalDown="false">
      <left/>
      <right/>
      <top/>
      <bottom style="double">
        <color rgb="FFFF8001"/>
      </bottom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 diagonalUp="false" diagonalDown="false">
      <left/>
      <right/>
      <top style="thin">
        <color rgb="FF4F81BD"/>
      </top>
      <bottom style="double">
        <color rgb="FF4F81BD"/>
      </bottom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medium"/>
      <top/>
      <bottom style="hair"/>
      <diagonal/>
    </border>
    <border diagonalUp="false" diagonalDown="false">
      <left/>
      <right style="medium"/>
      <top style="hair"/>
      <bottom/>
      <diagonal/>
    </border>
    <border diagonalUp="false" diagonalDown="false">
      <left style="thin"/>
      <right style="medium"/>
      <top/>
      <bottom style="hair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 style="hair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hair"/>
      <diagonal/>
    </border>
    <border diagonalUp="false" diagonalDown="false">
      <left style="thin"/>
      <right style="medium"/>
      <top style="hair"/>
      <bottom style="hair"/>
      <diagonal/>
    </border>
    <border diagonalUp="false" diagonalDown="false">
      <left style="thin"/>
      <right style="medium"/>
      <top style="hair"/>
      <bottom style="thin"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thin"/>
      <right style="thin"/>
      <top style="hair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/>
      <bottom/>
      <diagonal/>
    </border>
    <border diagonalUp="false" diagonalDown="false">
      <left/>
      <right style="hair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hair"/>
      <right/>
      <top style="medium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medium"/>
      <top style="thin"/>
      <bottom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</borders>
  <cellStyleXfs count="23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5" borderId="0" applyFont="true" applyBorder="false" applyAlignment="true" applyProtection="false">
      <alignment horizontal="general" vertical="bottom" textRotation="0" wrapText="false" indent="0" shrinkToFit="false"/>
    </xf>
    <xf numFmtId="164" fontId="5" fillId="16" borderId="0" applyFont="true" applyBorder="false" applyAlignment="true" applyProtection="false">
      <alignment horizontal="general" vertical="bottom" textRotation="0" wrapText="false" indent="0" shrinkToFit="false"/>
    </xf>
    <xf numFmtId="164" fontId="5" fillId="17" borderId="0" applyFont="true" applyBorder="false" applyAlignment="true" applyProtection="false">
      <alignment horizontal="general" vertical="bottom" textRotation="0" wrapText="false" indent="0" shrinkToFit="false"/>
    </xf>
    <xf numFmtId="164" fontId="5" fillId="18" borderId="0" applyFont="true" applyBorder="false" applyAlignment="true" applyProtection="false">
      <alignment horizontal="general" vertical="bottom" textRotation="0" wrapText="false" indent="0" shrinkToFit="false"/>
    </xf>
    <xf numFmtId="164" fontId="5" fillId="19" borderId="0" applyFont="true" applyBorder="false" applyAlignment="true" applyProtection="false">
      <alignment horizontal="general" vertical="bottom" textRotation="0" wrapText="false" indent="0" shrinkToFit="false"/>
    </xf>
    <xf numFmtId="164" fontId="5" fillId="20" borderId="0" applyFont="true" applyBorder="false" applyAlignment="true" applyProtection="false">
      <alignment horizontal="general" vertical="bottom" textRotation="0" wrapText="false" indent="0" shrinkToFit="false"/>
    </xf>
    <xf numFmtId="164" fontId="5" fillId="21" borderId="0" applyFont="true" applyBorder="false" applyAlignment="true" applyProtection="false">
      <alignment horizontal="general" vertical="bottom" textRotation="0" wrapText="false" indent="0" shrinkToFit="false"/>
    </xf>
    <xf numFmtId="164" fontId="5" fillId="22" borderId="0" applyFont="true" applyBorder="false" applyAlignment="true" applyProtection="false">
      <alignment horizontal="general" vertical="bottom" textRotation="0" wrapText="false" indent="0" shrinkToFit="false"/>
    </xf>
    <xf numFmtId="164" fontId="5" fillId="23" borderId="0" applyFont="true" applyBorder="false" applyAlignment="true" applyProtection="false">
      <alignment horizontal="general" vertical="bottom" textRotation="0" wrapText="false" indent="0" shrinkToFit="false"/>
    </xf>
    <xf numFmtId="164" fontId="5" fillId="24" borderId="0" applyFont="true" applyBorder="false" applyAlignment="true" applyProtection="false">
      <alignment horizontal="general" vertical="bottom" textRotation="0" wrapText="false" indent="0" shrinkToFit="false"/>
    </xf>
    <xf numFmtId="164" fontId="5" fillId="25" borderId="0" applyFont="true" applyBorder="false" applyAlignment="true" applyProtection="false">
      <alignment horizontal="general" vertical="bottom" textRotation="0" wrapText="false" indent="0" shrinkToFit="false"/>
    </xf>
    <xf numFmtId="164" fontId="6" fillId="26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7" borderId="1" applyFont="true" applyBorder="true" applyAlignment="true" applyProtection="false">
      <alignment horizontal="general" vertical="bottom" textRotation="0" wrapText="false" indent="0" shrinkToFit="false"/>
    </xf>
    <xf numFmtId="164" fontId="9" fillId="28" borderId="2" applyFont="true" applyBorder="true" applyAlignment="true" applyProtection="false">
      <alignment horizontal="general" vertical="bottom" textRotation="0" wrapText="false" indent="0" shrinkToFit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29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3" applyFont="true" applyBorder="true" applyAlignment="true" applyProtection="false">
      <alignment horizontal="general" vertical="bottom" textRotation="0" wrapText="false" indent="0" shrinkToFit="false"/>
    </xf>
    <xf numFmtId="164" fontId="13" fillId="0" borderId="4" applyFont="true" applyBorder="true" applyAlignment="true" applyProtection="false">
      <alignment horizontal="general" vertical="bottom" textRotation="0" wrapText="false" indent="0" shrinkToFit="false"/>
    </xf>
    <xf numFmtId="164" fontId="14" fillId="0" borderId="5" applyFont="true" applyBorder="tru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30" borderId="1" applyFont="true" applyBorder="true" applyAlignment="true" applyProtection="false">
      <alignment horizontal="general" vertical="bottom" textRotation="0" wrapText="false" indent="0" shrinkToFit="false"/>
    </xf>
    <xf numFmtId="164" fontId="16" fillId="0" borderId="6" applyFont="true" applyBorder="true" applyAlignment="true" applyProtection="false">
      <alignment horizontal="general" vertical="bottom" textRotation="0" wrapText="false" indent="0" shrinkToFit="false"/>
    </xf>
    <xf numFmtId="164" fontId="17" fillId="31" borderId="0" applyFont="true" applyBorder="fals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18" fillId="27" borderId="8" applyFont="true" applyBorder="tru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false" applyAlignment="true" applyProtection="false">
      <alignment horizontal="general" vertical="bottom" textRotation="0" wrapText="false" indent="0" shrinkToFit="false"/>
    </xf>
    <xf numFmtId="164" fontId="20" fillId="0" borderId="9" applyFont="true" applyBorder="true" applyAlignment="true" applyProtection="false">
      <alignment horizontal="general" vertical="bottom" textRotation="0" wrapText="false" indent="0" shrinkToFit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  <xf numFmtId="165" fontId="22" fillId="0" borderId="1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22" fillId="0" borderId="1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3" fillId="0" borderId="1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1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2" fillId="0" borderId="1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2" fillId="0" borderId="13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22" fillId="0" borderId="14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22" fillId="0" borderId="15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22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22" fillId="0" borderId="12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22" fillId="0" borderId="1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22" fillId="0" borderId="1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5" fontId="22" fillId="0" borderId="17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22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2" fillId="0" borderId="1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2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22" fillId="0" borderId="18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24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21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23" fillId="0" borderId="22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22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3" fillId="0" border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23" fillId="0" borderId="23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23" fillId="0" border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23" fillId="0" borderId="23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23" fillId="0" borderId="24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24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5" fillId="0" borderId="12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25" fillId="0" borderId="22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22" fillId="0" borderId="24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3" fillId="0" border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6" fillId="0" borderId="2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22" fillId="0" borderId="18" applyFont="true" applyBorder="true" applyAlignment="true" applyProtection="true">
      <alignment horizontal="left" vertical="center" textRotation="0" wrapText="true" indent="3" shrinkToFit="false"/>
      <protection locked="true" hidden="false"/>
    </xf>
    <xf numFmtId="165" fontId="22" fillId="0" borderId="15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5" fontId="22" fillId="0" borderId="26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5" fontId="22" fillId="0" borderId="27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4" fontId="26" fillId="0" borderId="2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22" fillId="0" borderId="22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5" fontId="22" fillId="0" borderId="0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5" fontId="22" fillId="0" borderId="12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5" fontId="26" fillId="0" borderId="2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2" fillId="0" borderId="2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2" fillId="0" borderId="27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26" fillId="0" borderId="28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22" fillId="0" borderId="29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22" fillId="0" borderId="3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23" fillId="0" borderId="3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3" fillId="0" borderId="3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2" fillId="0" borderId="3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2" fillId="0" borderId="1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2" fillId="0" borderId="3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2" fillId="0" border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2" fillId="0" border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2" fillId="0" borderId="1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3" fillId="0" borderId="3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2" fillId="0" borderId="3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3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3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1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3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2" fillId="0" borderId="3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2" fillId="0" border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2" fillId="0" border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2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2" fillId="0" borderId="24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2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2" fillId="0" border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22" fillId="0" borderId="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22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22" fillId="0" borderId="3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22" fillId="0" borderId="1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22" fillId="0" border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7" fillId="0" borderId="1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2" fillId="0" border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2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22" fillId="0" border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2" fillId="0" borderId="24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22" fillId="0" borderId="2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2" fillId="0" border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2" fillId="0" borderId="3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5" fillId="0" borderId="24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3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3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2" fillId="0" borderId="2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2" fillId="0" borderId="1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2" fillId="0" borderId="20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22" fillId="0" borderId="10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22" fillId="0" borderId="40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9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22" fillId="0" borderId="22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22" fillId="0" borderId="3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22" fillId="0" borderId="3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22" fillId="0" borderId="1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2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2" fillId="0" borderId="3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2" fillId="0" border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2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2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2" fillId="0" borderId="3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22" fillId="0" borderId="2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22" fillId="0" borderId="1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2" fillId="34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34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12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22" fillId="0" borderId="4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3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31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2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3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31" fillId="0" borderId="4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2" fillId="0" borderId="4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4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1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3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4" fillId="0" borderId="4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2" fillId="0" borderId="4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4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2" fillId="0" borderId="4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2" fillId="0" borderId="4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4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2" fillId="0" borderId="4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4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5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3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2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22" fillId="0" borderId="1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22" fillId="0" border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22" fillId="0" borderId="4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2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2" fillId="0" borderId="12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2" fillId="0" borderId="5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2" fillId="0" borderId="52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22" fillId="0" borderId="5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5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22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22" fillId="0" borderId="3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22" fillId="0" borderId="5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22" fillId="0" borderId="17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22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2" fillId="0" borderId="5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22" fillId="0" borderId="1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2" fillId="0" borderId="3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2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4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3" fillId="0" borderId="1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2" fillId="0" borderId="1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1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7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34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3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4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3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3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3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3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36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36" fillId="0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36" fillId="0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7" fillId="3" borderId="2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37" fillId="3" borderId="24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8" fontId="37" fillId="3" borderId="2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38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38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4" fillId="2" borderId="2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34" fillId="2" borderId="24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8" fontId="34" fillId="2" borderId="2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34" fillId="34" borderId="2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34" fillId="34" borderId="24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8" fontId="34" fillId="34" borderId="2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34" fillId="0" borderId="2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34" fillId="0" borderId="24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8" fontId="34" fillId="0" borderId="2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37" fillId="7" borderId="2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37" fillId="7" borderId="24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8" fontId="37" fillId="7" borderId="2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5" fillId="2" borderId="2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25" fillId="2" borderId="24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4" fontId="25" fillId="0" borderId="2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25" fillId="0" borderId="24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4" fontId="40" fillId="2" borderId="2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0" fillId="2" borderId="24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8" fontId="25" fillId="0" borderId="2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34" fillId="4" borderId="2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34" fillId="4" borderId="24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8" fontId="34" fillId="4" borderId="2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34" fillId="7" borderId="2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34" fillId="7" borderId="24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8" fontId="34" fillId="7" borderId="2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34" fillId="4" borderId="24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4" fontId="37" fillId="7" borderId="24" xfId="233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37" fillId="7" borderId="24" xfId="233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8" fontId="37" fillId="7" borderId="24" xfId="233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38" fillId="3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8" fillId="3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4" fillId="7" borderId="24" xfId="233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34" fillId="7" borderId="24" xfId="233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8" fontId="34" fillId="7" borderId="24" xfId="233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34" fillId="2" borderId="24" xfId="233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37" fillId="2" borderId="24" xfId="233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8" fontId="34" fillId="2" borderId="24" xfId="233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25" fillId="4" borderId="17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5" fillId="4" borderId="40" xfId="162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8" fontId="34" fillId="4" borderId="24" xfId="233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38" fillId="3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8" fillId="3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5" fillId="0" borderId="24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5" fillId="0" borderId="10" xfId="162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8" fontId="34" fillId="0" borderId="24" xfId="233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25" fillId="2" borderId="24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5" fillId="2" borderId="10" xfId="162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25" fillId="4" borderId="24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5" fillId="4" borderId="10" xfId="162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6" fontId="38" fillId="3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8" fillId="3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8" fillId="0" borderId="4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220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20% - Accent1" xfId="20" builtinId="53" customBuiltin="true"/>
    <cellStyle name="20% - Accent2" xfId="21" builtinId="53" customBuiltin="true"/>
    <cellStyle name="20% - Accent3" xfId="22" builtinId="53" customBuiltin="true"/>
    <cellStyle name="20% - Accent4" xfId="23" builtinId="53" customBuiltin="true"/>
    <cellStyle name="20% - Accent5" xfId="24" builtinId="53" customBuiltin="true"/>
    <cellStyle name="20% - Accent6" xfId="25" builtinId="53" customBuiltin="true"/>
    <cellStyle name="40% - Accent1" xfId="26" builtinId="53" customBuiltin="true"/>
    <cellStyle name="40% - Accent2" xfId="27" builtinId="53" customBuiltin="true"/>
    <cellStyle name="40% - Accent3" xfId="28" builtinId="53" customBuiltin="true"/>
    <cellStyle name="40% - Accent4" xfId="29" builtinId="53" customBuiltin="true"/>
    <cellStyle name="40% - Accent5" xfId="30" builtinId="53" customBuiltin="true"/>
    <cellStyle name="40% - Accent6" xfId="31" builtinId="53" customBuiltin="true"/>
    <cellStyle name="60% - Accent1" xfId="32" builtinId="53" customBuiltin="true"/>
    <cellStyle name="60% - Accent2" xfId="33" builtinId="53" customBuiltin="true"/>
    <cellStyle name="60% - Accent3" xfId="34" builtinId="53" customBuiltin="true"/>
    <cellStyle name="60% - Accent4" xfId="35" builtinId="53" customBuiltin="true"/>
    <cellStyle name="60% - Accent5" xfId="36" builtinId="53" customBuiltin="true"/>
    <cellStyle name="60% - Accent6" xfId="37" builtinId="53" customBuiltin="true"/>
    <cellStyle name="Accent1" xfId="38" builtinId="53" customBuiltin="true"/>
    <cellStyle name="Accent2" xfId="39" builtinId="53" customBuiltin="true"/>
    <cellStyle name="Accent3" xfId="40" builtinId="53" customBuiltin="true"/>
    <cellStyle name="Accent4" xfId="41" builtinId="53" customBuiltin="true"/>
    <cellStyle name="Accent5" xfId="42" builtinId="53" customBuiltin="true"/>
    <cellStyle name="Accent6" xfId="43" builtinId="53" customBuiltin="true"/>
    <cellStyle name="Bad" xfId="44" builtinId="53" customBuiltin="true"/>
    <cellStyle name="br" xfId="45" builtinId="53" customBuiltin="true"/>
    <cellStyle name="Calculation" xfId="46" builtinId="53" customBuiltin="true"/>
    <cellStyle name="Check Cell" xfId="47" builtinId="53" customBuiltin="true"/>
    <cellStyle name="col" xfId="48" builtinId="53" customBuiltin="true"/>
    <cellStyle name="Explanatory Text" xfId="49" builtinId="53" customBuiltin="true"/>
    <cellStyle name="Good" xfId="50" builtinId="53" customBuiltin="true"/>
    <cellStyle name="Heading 1" xfId="51" builtinId="53" customBuiltin="true"/>
    <cellStyle name="Heading 2" xfId="52" builtinId="53" customBuiltin="true"/>
    <cellStyle name="Heading 3" xfId="53" builtinId="53" customBuiltin="true"/>
    <cellStyle name="Heading 4" xfId="54" builtinId="53" customBuiltin="true"/>
    <cellStyle name="Input" xfId="55" builtinId="53" customBuiltin="true"/>
    <cellStyle name="Linked Cell" xfId="56" builtinId="53" customBuiltin="true"/>
    <cellStyle name="Neutral" xfId="57" builtinId="53" customBuiltin="true"/>
    <cellStyle name="Note" xfId="58" builtinId="53" customBuiltin="true"/>
    <cellStyle name="Output" xfId="59" builtinId="53" customBuiltin="true"/>
    <cellStyle name="style0" xfId="60" builtinId="53" customBuiltin="true"/>
    <cellStyle name="td" xfId="61" builtinId="53" customBuiltin="true"/>
    <cellStyle name="Title" xfId="62" builtinId="53" customBuiltin="true"/>
    <cellStyle name="Total" xfId="63" builtinId="53" customBuiltin="true"/>
    <cellStyle name="tr" xfId="64" builtinId="53" customBuiltin="true"/>
    <cellStyle name="Warning Text" xfId="65" builtinId="53" customBuiltin="true"/>
    <cellStyle name="xl100" xfId="66" builtinId="53" customBuiltin="true"/>
    <cellStyle name="xl101" xfId="67" builtinId="53" customBuiltin="true"/>
    <cellStyle name="xl102" xfId="68" builtinId="53" customBuiltin="true"/>
    <cellStyle name="xl103" xfId="69" builtinId="53" customBuiltin="true"/>
    <cellStyle name="xl104" xfId="70" builtinId="53" customBuiltin="true"/>
    <cellStyle name="xl105" xfId="71" builtinId="53" customBuiltin="true"/>
    <cellStyle name="xl106" xfId="72" builtinId="53" customBuiltin="true"/>
    <cellStyle name="xl107" xfId="73" builtinId="53" customBuiltin="true"/>
    <cellStyle name="xl108" xfId="74" builtinId="53" customBuiltin="true"/>
    <cellStyle name="xl109" xfId="75" builtinId="53" customBuiltin="true"/>
    <cellStyle name="xl110" xfId="76" builtinId="53" customBuiltin="true"/>
    <cellStyle name="xl111" xfId="77" builtinId="53" customBuiltin="true"/>
    <cellStyle name="xl112" xfId="78" builtinId="53" customBuiltin="true"/>
    <cellStyle name="xl113" xfId="79" builtinId="53" customBuiltin="true"/>
    <cellStyle name="xl114" xfId="80" builtinId="53" customBuiltin="true"/>
    <cellStyle name="xl115" xfId="81" builtinId="53" customBuiltin="true"/>
    <cellStyle name="xl116" xfId="82" builtinId="53" customBuiltin="true"/>
    <cellStyle name="xl117" xfId="83" builtinId="53" customBuiltin="true"/>
    <cellStyle name="xl118" xfId="84" builtinId="53" customBuiltin="true"/>
    <cellStyle name="xl119" xfId="85" builtinId="53" customBuiltin="true"/>
    <cellStyle name="xl120" xfId="86" builtinId="53" customBuiltin="true"/>
    <cellStyle name="xl121" xfId="87" builtinId="53" customBuiltin="true"/>
    <cellStyle name="xl122" xfId="88" builtinId="53" customBuiltin="true"/>
    <cellStyle name="xl123" xfId="89" builtinId="53" customBuiltin="true"/>
    <cellStyle name="xl124" xfId="90" builtinId="53" customBuiltin="true"/>
    <cellStyle name="xl125" xfId="91" builtinId="53" customBuiltin="true"/>
    <cellStyle name="xl126" xfId="92" builtinId="53" customBuiltin="true"/>
    <cellStyle name="xl127" xfId="93" builtinId="53" customBuiltin="true"/>
    <cellStyle name="xl128" xfId="94" builtinId="53" customBuiltin="true"/>
    <cellStyle name="xl129" xfId="95" builtinId="53" customBuiltin="true"/>
    <cellStyle name="xl130" xfId="96" builtinId="53" customBuiltin="true"/>
    <cellStyle name="xl131" xfId="97" builtinId="53" customBuiltin="true"/>
    <cellStyle name="xl132" xfId="98" builtinId="53" customBuiltin="true"/>
    <cellStyle name="xl133" xfId="99" builtinId="53" customBuiltin="true"/>
    <cellStyle name="xl134" xfId="100" builtinId="53" customBuiltin="true"/>
    <cellStyle name="xl135" xfId="101" builtinId="53" customBuiltin="true"/>
    <cellStyle name="xl136" xfId="102" builtinId="53" customBuiltin="true"/>
    <cellStyle name="xl137" xfId="103" builtinId="53" customBuiltin="true"/>
    <cellStyle name="xl138" xfId="104" builtinId="53" customBuiltin="true"/>
    <cellStyle name="xl139" xfId="105" builtinId="53" customBuiltin="true"/>
    <cellStyle name="xl140" xfId="106" builtinId="53" customBuiltin="true"/>
    <cellStyle name="xl141" xfId="107" builtinId="53" customBuiltin="true"/>
    <cellStyle name="xl142" xfId="108" builtinId="53" customBuiltin="true"/>
    <cellStyle name="xl143" xfId="109" builtinId="53" customBuiltin="true"/>
    <cellStyle name="xl144" xfId="110" builtinId="53" customBuiltin="true"/>
    <cellStyle name="xl145" xfId="111" builtinId="53" customBuiltin="true"/>
    <cellStyle name="xl146" xfId="112" builtinId="53" customBuiltin="true"/>
    <cellStyle name="xl147" xfId="113" builtinId="53" customBuiltin="true"/>
    <cellStyle name="xl148" xfId="114" builtinId="53" customBuiltin="true"/>
    <cellStyle name="xl149" xfId="115" builtinId="53" customBuiltin="true"/>
    <cellStyle name="xl150" xfId="116" builtinId="53" customBuiltin="true"/>
    <cellStyle name="xl151" xfId="117" builtinId="53" customBuiltin="true"/>
    <cellStyle name="xl152" xfId="118" builtinId="53" customBuiltin="true"/>
    <cellStyle name="xl153" xfId="119" builtinId="53" customBuiltin="true"/>
    <cellStyle name="xl154" xfId="120" builtinId="53" customBuiltin="true"/>
    <cellStyle name="xl155" xfId="121" builtinId="53" customBuiltin="true"/>
    <cellStyle name="xl156" xfId="122" builtinId="53" customBuiltin="true"/>
    <cellStyle name="xl157" xfId="123" builtinId="53" customBuiltin="true"/>
    <cellStyle name="xl158" xfId="124" builtinId="53" customBuiltin="true"/>
    <cellStyle name="xl159" xfId="125" builtinId="53" customBuiltin="true"/>
    <cellStyle name="xl160" xfId="126" builtinId="53" customBuiltin="true"/>
    <cellStyle name="xl161" xfId="127" builtinId="53" customBuiltin="true"/>
    <cellStyle name="xl162" xfId="128" builtinId="53" customBuiltin="true"/>
    <cellStyle name="xl163" xfId="129" builtinId="53" customBuiltin="true"/>
    <cellStyle name="xl164" xfId="130" builtinId="53" customBuiltin="true"/>
    <cellStyle name="xl165" xfId="131" builtinId="53" customBuiltin="true"/>
    <cellStyle name="xl166" xfId="132" builtinId="53" customBuiltin="true"/>
    <cellStyle name="xl167" xfId="133" builtinId="53" customBuiltin="true"/>
    <cellStyle name="xl168" xfId="134" builtinId="53" customBuiltin="true"/>
    <cellStyle name="xl169" xfId="135" builtinId="53" customBuiltin="true"/>
    <cellStyle name="xl170" xfId="136" builtinId="53" customBuiltin="true"/>
    <cellStyle name="xl171" xfId="137" builtinId="53" customBuiltin="true"/>
    <cellStyle name="xl172" xfId="138" builtinId="53" customBuiltin="true"/>
    <cellStyle name="xl173" xfId="139" builtinId="53" customBuiltin="true"/>
    <cellStyle name="xl174" xfId="140" builtinId="53" customBuiltin="true"/>
    <cellStyle name="xl175" xfId="141" builtinId="53" customBuiltin="true"/>
    <cellStyle name="xl176" xfId="142" builtinId="53" customBuiltin="true"/>
    <cellStyle name="xl177" xfId="143" builtinId="53" customBuiltin="true"/>
    <cellStyle name="xl178" xfId="144" builtinId="53" customBuiltin="true"/>
    <cellStyle name="xl179" xfId="145" builtinId="53" customBuiltin="true"/>
    <cellStyle name="xl180" xfId="146" builtinId="53" customBuiltin="true"/>
    <cellStyle name="xl181" xfId="147" builtinId="53" customBuiltin="true"/>
    <cellStyle name="xl182" xfId="148" builtinId="53" customBuiltin="true"/>
    <cellStyle name="xl183" xfId="149" builtinId="53" customBuiltin="true"/>
    <cellStyle name="xl184" xfId="150" builtinId="53" customBuiltin="true"/>
    <cellStyle name="xl185" xfId="151" builtinId="53" customBuiltin="true"/>
    <cellStyle name="xl21" xfId="152" builtinId="53" customBuiltin="true"/>
    <cellStyle name="xl22" xfId="153" builtinId="53" customBuiltin="true"/>
    <cellStyle name="xl23" xfId="154" builtinId="53" customBuiltin="true"/>
    <cellStyle name="xl24" xfId="155" builtinId="53" customBuiltin="true"/>
    <cellStyle name="xl25" xfId="156" builtinId="53" customBuiltin="true"/>
    <cellStyle name="xl26" xfId="157" builtinId="53" customBuiltin="true"/>
    <cellStyle name="xl27" xfId="158" builtinId="53" customBuiltin="true"/>
    <cellStyle name="xl28" xfId="159" builtinId="53" customBuiltin="true"/>
    <cellStyle name="xl29" xfId="160" builtinId="53" customBuiltin="true"/>
    <cellStyle name="xl30" xfId="161" builtinId="53" customBuiltin="true"/>
    <cellStyle name="xl31" xfId="162" builtinId="53" customBuiltin="true"/>
    <cellStyle name="xl31 2" xfId="163" builtinId="53" customBuiltin="true"/>
    <cellStyle name="xl32" xfId="164" builtinId="53" customBuiltin="true"/>
    <cellStyle name="xl33" xfId="165" builtinId="53" customBuiltin="true"/>
    <cellStyle name="xl34" xfId="166" builtinId="53" customBuiltin="true"/>
    <cellStyle name="xl35" xfId="167" builtinId="53" customBuiltin="true"/>
    <cellStyle name="xl36" xfId="168" builtinId="53" customBuiltin="true"/>
    <cellStyle name="xl37" xfId="169" builtinId="53" customBuiltin="true"/>
    <cellStyle name="xl38" xfId="170" builtinId="53" customBuiltin="true"/>
    <cellStyle name="xl39" xfId="171" builtinId="53" customBuiltin="true"/>
    <cellStyle name="xl40" xfId="172" builtinId="53" customBuiltin="true"/>
    <cellStyle name="xl41" xfId="173" builtinId="53" customBuiltin="true"/>
    <cellStyle name="xl42" xfId="174" builtinId="53" customBuiltin="true"/>
    <cellStyle name="xl43" xfId="175" builtinId="53" customBuiltin="true"/>
    <cellStyle name="xl44" xfId="176" builtinId="53" customBuiltin="true"/>
    <cellStyle name="xl45" xfId="177" builtinId="53" customBuiltin="true"/>
    <cellStyle name="xl46" xfId="178" builtinId="53" customBuiltin="true"/>
    <cellStyle name="xl47" xfId="179" builtinId="53" customBuiltin="true"/>
    <cellStyle name="xl48" xfId="180" builtinId="53" customBuiltin="true"/>
    <cellStyle name="xl49" xfId="181" builtinId="53" customBuiltin="true"/>
    <cellStyle name="xl50" xfId="182" builtinId="53" customBuiltin="true"/>
    <cellStyle name="xl51" xfId="183" builtinId="53" customBuiltin="true"/>
    <cellStyle name="xl52" xfId="184" builtinId="53" customBuiltin="true"/>
    <cellStyle name="xl53" xfId="185" builtinId="53" customBuiltin="true"/>
    <cellStyle name="xl54" xfId="186" builtinId="53" customBuiltin="true"/>
    <cellStyle name="xl55" xfId="187" builtinId="53" customBuiltin="true"/>
    <cellStyle name="xl56" xfId="188" builtinId="53" customBuiltin="true"/>
    <cellStyle name="xl57" xfId="189" builtinId="53" customBuiltin="true"/>
    <cellStyle name="xl58" xfId="190" builtinId="53" customBuiltin="true"/>
    <cellStyle name="xl59" xfId="191" builtinId="53" customBuiltin="true"/>
    <cellStyle name="xl60" xfId="192" builtinId="53" customBuiltin="true"/>
    <cellStyle name="xl61" xfId="193" builtinId="53" customBuiltin="true"/>
    <cellStyle name="xl62" xfId="194" builtinId="53" customBuiltin="true"/>
    <cellStyle name="xl63" xfId="195" builtinId="53" customBuiltin="true"/>
    <cellStyle name="xl64" xfId="196" builtinId="53" customBuiltin="true"/>
    <cellStyle name="xl65" xfId="197" builtinId="53" customBuiltin="true"/>
    <cellStyle name="xl66" xfId="198" builtinId="53" customBuiltin="true"/>
    <cellStyle name="xl67" xfId="199" builtinId="53" customBuiltin="true"/>
    <cellStyle name="xl68" xfId="200" builtinId="53" customBuiltin="true"/>
    <cellStyle name="xl69" xfId="201" builtinId="53" customBuiltin="true"/>
    <cellStyle name="xl70" xfId="202" builtinId="53" customBuiltin="true"/>
    <cellStyle name="xl71" xfId="203" builtinId="53" customBuiltin="true"/>
    <cellStyle name="xl72" xfId="204" builtinId="53" customBuiltin="true"/>
    <cellStyle name="xl73" xfId="205" builtinId="53" customBuiltin="true"/>
    <cellStyle name="xl74" xfId="206" builtinId="53" customBuiltin="true"/>
    <cellStyle name="xl75" xfId="207" builtinId="53" customBuiltin="true"/>
    <cellStyle name="xl76" xfId="208" builtinId="53" customBuiltin="true"/>
    <cellStyle name="xl77" xfId="209" builtinId="53" customBuiltin="true"/>
    <cellStyle name="xl78" xfId="210" builtinId="53" customBuiltin="true"/>
    <cellStyle name="xl79" xfId="211" builtinId="53" customBuiltin="true"/>
    <cellStyle name="xl80" xfId="212" builtinId="53" customBuiltin="true"/>
    <cellStyle name="xl81" xfId="213" builtinId="53" customBuiltin="true"/>
    <cellStyle name="xl82" xfId="214" builtinId="53" customBuiltin="true"/>
    <cellStyle name="xl83" xfId="215" builtinId="53" customBuiltin="true"/>
    <cellStyle name="xl84" xfId="216" builtinId="53" customBuiltin="true"/>
    <cellStyle name="xl85" xfId="217" builtinId="53" customBuiltin="true"/>
    <cellStyle name="xl86" xfId="218" builtinId="53" customBuiltin="true"/>
    <cellStyle name="xl87" xfId="219" builtinId="53" customBuiltin="true"/>
    <cellStyle name="xl88" xfId="220" builtinId="53" customBuiltin="true"/>
    <cellStyle name="xl89" xfId="221" builtinId="53" customBuiltin="true"/>
    <cellStyle name="xl90" xfId="222" builtinId="53" customBuiltin="true"/>
    <cellStyle name="xl91" xfId="223" builtinId="53" customBuiltin="true"/>
    <cellStyle name="xl92" xfId="224" builtinId="53" customBuiltin="true"/>
    <cellStyle name="xl93" xfId="225" builtinId="53" customBuiltin="true"/>
    <cellStyle name="xl94" xfId="226" builtinId="53" customBuiltin="true"/>
    <cellStyle name="xl95" xfId="227" builtinId="53" customBuiltin="true"/>
    <cellStyle name="xl96" xfId="228" builtinId="53" customBuiltin="true"/>
    <cellStyle name="xl97" xfId="229" builtinId="53" customBuiltin="true"/>
    <cellStyle name="xl98" xfId="230" builtinId="53" customBuiltin="true"/>
    <cellStyle name="xl99" xfId="231" builtinId="53" customBuiltin="true"/>
    <cellStyle name="Обычный 2" xfId="232" builtinId="53" customBuiltin="true"/>
    <cellStyle name="Стиль 1" xfId="233" builtinId="53" customBuiltin="true"/>
  </cellStyles>
  <dxfs count="1">
    <dxf>
      <fill>
        <patternFill>
          <bgColor rgb="FFFFFFFF"/>
        </patternFill>
      </fill>
    </dxf>
  </dxfs>
  <colors>
    <indexedColors>
      <rgbColor rgb="FF000000"/>
      <rgbColor rgb="FFFFFFFF"/>
      <rgbColor rgb="FFFF0000"/>
      <rgbColor rgb="FFC3D69B"/>
      <rgbColor rgb="FF0000FF"/>
      <rgbColor rgb="FFFFFF00"/>
      <rgbColor rgb="FFF2DCDB"/>
      <rgbColor rgb="FFB7DEE8"/>
      <rgbColor rgb="FF9C0006"/>
      <rgbColor rgb="FF006100"/>
      <rgbColor rgb="FF000080"/>
      <rgbColor rgb="FF9C6500"/>
      <rgbColor rgb="FFFDEADA"/>
      <rgbColor rgb="FFCCC1DA"/>
      <rgbColor rgb="FFC0C0C0"/>
      <rgbColor rgb="FF7F7F7F"/>
      <rgbColor rgb="FF95B3D7"/>
      <rgbColor rgb="FFC0504D"/>
      <rgbColor rgb="FFFFFFCC"/>
      <rgbColor rgb="FFCCFFFF"/>
      <rgbColor rgb="FF660066"/>
      <rgbColor rgb="FFF79646"/>
      <rgbColor rgb="FFDCE6F2"/>
      <rgbColor rgb="FFB9CDE5"/>
      <rgbColor rgb="FF000080"/>
      <rgbColor rgb="FFE6E0EC"/>
      <rgbColor rgb="FFFCD5B5"/>
      <rgbColor rgb="FFC6EFCE"/>
      <rgbColor rgb="FFF2F2F2"/>
      <rgbColor rgb="FF800000"/>
      <rgbColor rgb="FFD7E4BD"/>
      <rgbColor rgb="FF0000FF"/>
      <rgbColor rgb="FFA7C0DE"/>
      <rgbColor rgb="FFDBEEF4"/>
      <rgbColor rgb="FFCCFFCC"/>
      <rgbColor rgb="FFFFEB9C"/>
      <rgbColor rgb="FF93CDDD"/>
      <rgbColor rgb="FFD99694"/>
      <rgbColor rgb="FFB3A2C7"/>
      <rgbColor rgb="FFFFCC99"/>
      <rgbColor rgb="FF4F81BD"/>
      <rgbColor rgb="FF4BACC6"/>
      <rgbColor rgb="FF9BBB59"/>
      <rgbColor rgb="FFFAC090"/>
      <rgbColor rgb="FFFF8001"/>
      <rgbColor rgb="FFFA7D00"/>
      <rgbColor rgb="FF8064A2"/>
      <rgbColor rgb="FFA5A5A5"/>
      <rgbColor rgb="FF1F497D"/>
      <rgbColor rgb="FFB2B2B2"/>
      <rgbColor rgb="FF003300"/>
      <rgbColor rgb="FFEBF1DE"/>
      <rgbColor rgb="FFFFC7CE"/>
      <rgbColor rgb="FFE6B9B8"/>
      <rgbColor rgb="FF3F3F76"/>
      <rgbColor rgb="FF3F3F3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CCFFFF"/>
    <pageSetUpPr fitToPage="false"/>
  </sheetPr>
  <dimension ref="1:46"/>
  <sheetViews>
    <sheetView windowProtection="true" showFormulas="false" showGridLines="true" showRowColHeaders="true" showZeros="true" rightToLeft="false" tabSelected="true" showOutlineSymbols="true" defaultGridColor="true" view="pageBreakPreview" topLeftCell="A1" colorId="64" zoomScale="90" zoomScaleNormal="100" zoomScalePageLayoutView="90" workbookViewId="0">
      <pane xSplit="2" ySplit="10" topLeftCell="C20" activePane="bottomRight" state="frozen"/>
      <selection pane="topLeft" activeCell="A1" activeCellId="0" sqref="A1"/>
      <selection pane="topRight" activeCell="C1" activeCellId="0" sqref="C1"/>
      <selection pane="bottomLeft" activeCell="A20" activeCellId="0" sqref="A20"/>
      <selection pane="bottomRight" activeCell="J44" activeCellId="0" sqref="J44"/>
    </sheetView>
  </sheetViews>
  <sheetFormatPr defaultRowHeight="12.75"/>
  <cols>
    <col collapsed="false" hidden="false" max="1" min="1" style="1" width="21.8673469387755"/>
    <col collapsed="false" hidden="false" max="2" min="2" style="2" width="56.5612244897959"/>
    <col collapsed="false" hidden="false" max="3" min="3" style="2" width="14.8469387755102"/>
    <col collapsed="false" hidden="false" max="4" min="4" style="2" width="13.7704081632653"/>
    <col collapsed="false" hidden="false" max="5" min="5" style="3" width="13.5"/>
    <col collapsed="false" hidden="false" max="10" min="6" style="4" width="9.04591836734694"/>
    <col collapsed="false" hidden="false" max="1025" min="11" style="2" width="9.04591836734694"/>
  </cols>
  <sheetData>
    <row r="1" customFormat="false" ht="15" hidden="false" customHeight="false" outlineLevel="0" collapsed="false">
      <c r="A1" s="5"/>
      <c r="B1" s="6"/>
      <c r="C1" s="7" t="s">
        <v>0</v>
      </c>
      <c r="D1" s="7"/>
      <c r="E1" s="7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3.8" hidden="false" customHeight="true" outlineLevel="0" collapsed="false">
      <c r="A2" s="5"/>
      <c r="B2" s="6"/>
      <c r="C2" s="8" t="s">
        <v>1</v>
      </c>
      <c r="D2" s="8"/>
      <c r="E2" s="8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7" hidden="false" customHeight="true" outlineLevel="0" collapsed="false">
      <c r="A3" s="5"/>
      <c r="B3" s="6"/>
      <c r="C3" s="8"/>
      <c r="D3" s="8"/>
      <c r="E3" s="8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60.75" hidden="false" customHeight="true" outlineLevel="0" collapsed="false">
      <c r="A4" s="5"/>
      <c r="B4" s="6"/>
      <c r="C4" s="8"/>
      <c r="D4" s="8"/>
      <c r="E4" s="8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2.25" hidden="false" customHeight="true" outlineLevel="0" collapsed="false">
      <c r="A5" s="5"/>
      <c r="B5" s="9"/>
      <c r="C5" s="7" t="s">
        <v>2</v>
      </c>
      <c r="D5" s="7"/>
      <c r="E5" s="7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51" hidden="false" customHeight="true" outlineLevel="0" collapsed="false">
      <c r="A6" s="10" t="s">
        <v>3</v>
      </c>
      <c r="B6" s="10"/>
      <c r="C6" s="10"/>
      <c r="D6" s="10"/>
      <c r="E6" s="1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5.75" hidden="false" customHeight="true" outlineLevel="0" collapsed="false">
      <c r="A7" s="11"/>
      <c r="B7" s="12"/>
      <c r="C7" s="13"/>
      <c r="D7" s="5"/>
      <c r="E7" s="14" t="s">
        <v>4</v>
      </c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customFormat="false" ht="45" hidden="false" customHeight="false" outlineLevel="0" collapsed="false">
      <c r="A8" s="15" t="s">
        <v>5</v>
      </c>
      <c r="B8" s="15" t="s">
        <v>6</v>
      </c>
      <c r="C8" s="16" t="s">
        <v>7</v>
      </c>
      <c r="D8" s="16" t="s">
        <v>8</v>
      </c>
      <c r="E8" s="16" t="s">
        <v>9</v>
      </c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customFormat="false" ht="15" hidden="false" customHeight="false" outlineLevel="0" collapsed="false">
      <c r="A9" s="17" t="n">
        <v>1</v>
      </c>
      <c r="B9" s="17" t="n">
        <v>2</v>
      </c>
      <c r="C9" s="17" t="s">
        <v>10</v>
      </c>
      <c r="D9" s="17" t="s">
        <v>11</v>
      </c>
      <c r="E9" s="17" t="s">
        <v>12</v>
      </c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2" customFormat="true" ht="14.25" hidden="false" customHeight="false" outlineLevel="0" collapsed="false">
      <c r="A10" s="18" t="s">
        <v>13</v>
      </c>
      <c r="B10" s="19" t="s">
        <v>14</v>
      </c>
      <c r="C10" s="20" t="n">
        <f aca="false">C11+C30+C23</f>
        <v>2401.2</v>
      </c>
      <c r="D10" s="20" t="n">
        <f aca="false">D11+D30+D23</f>
        <v>2562.8</v>
      </c>
      <c r="E10" s="20" t="n">
        <f aca="false">IF(C10=0,"-",IF(C10&lt;0,"-",IF(D10&lt;0,"-",IF(D10/C10&gt;2,"в "&amp;ROUND(D10/C10,1)&amp;" раза",D10/C10*100))))</f>
        <v>106.729968349159</v>
      </c>
      <c r="F10" s="21"/>
      <c r="G10" s="21"/>
      <c r="H10" s="21"/>
      <c r="I10" s="21"/>
      <c r="J10" s="21"/>
    </row>
    <row r="11" s="22" customFormat="true" ht="14.25" hidden="false" customHeight="false" outlineLevel="0" collapsed="false">
      <c r="A11" s="18" t="s">
        <v>15</v>
      </c>
      <c r="B11" s="19" t="s">
        <v>16</v>
      </c>
      <c r="C11" s="20" t="n">
        <f aca="false">C12+C17</f>
        <v>805.4</v>
      </c>
      <c r="D11" s="20" t="n">
        <f aca="false">D12+D17</f>
        <v>796.2</v>
      </c>
      <c r="E11" s="20" t="n">
        <f aca="false">IF(C11=0,"-",IF(C11&lt;0,"-",IF(D11&lt;0,"-",IF(D11/C11&gt;2,"в "&amp;ROUND(D11/C11,1)&amp;" раза",D11/C11*100))))</f>
        <v>98.8577104544326</v>
      </c>
      <c r="F11" s="21"/>
      <c r="G11" s="21"/>
      <c r="H11" s="21"/>
      <c r="I11" s="21"/>
      <c r="J11" s="21"/>
    </row>
    <row r="12" s="22" customFormat="true" ht="14.25" hidden="false" customHeight="false" outlineLevel="0" collapsed="false">
      <c r="A12" s="18" t="s">
        <v>17</v>
      </c>
      <c r="B12" s="19" t="s">
        <v>18</v>
      </c>
      <c r="C12" s="20" t="n">
        <f aca="false">C13</f>
        <v>16.1</v>
      </c>
      <c r="D12" s="20" t="n">
        <f aca="false">D13</f>
        <v>21.1</v>
      </c>
      <c r="E12" s="20" t="n">
        <f aca="false">IF(C12=0,"-",IF(C12&lt;0,"-",IF(D12&lt;0,"-",IF(D12/C12&gt;2,"в "&amp;ROUND(D12/C12,1)&amp;" раза",D12/C12*100))))</f>
        <v>131.055900621118</v>
      </c>
      <c r="F12" s="21"/>
      <c r="G12" s="21"/>
      <c r="H12" s="21"/>
      <c r="I12" s="21"/>
      <c r="J12" s="21"/>
    </row>
    <row r="13" s="22" customFormat="true" ht="15" hidden="false" customHeight="false" outlineLevel="0" collapsed="false">
      <c r="A13" s="23" t="s">
        <v>19</v>
      </c>
      <c r="B13" s="24" t="s">
        <v>20</v>
      </c>
      <c r="C13" s="25" t="n">
        <f aca="false">C14</f>
        <v>16.1</v>
      </c>
      <c r="D13" s="25" t="n">
        <f aca="false">D14+D16+D15</f>
        <v>21.1</v>
      </c>
      <c r="E13" s="25" t="n">
        <f aca="false">IF(C13=0,"-",IF(C13&lt;0,"-",IF(D13&lt;0,"-",IF(D13/C13&gt;2,"в "&amp;ROUND(D13/C13,1)&amp;" раза",D13/C13*100))))</f>
        <v>131.055900621118</v>
      </c>
      <c r="F13" s="21"/>
      <c r="G13" s="21"/>
      <c r="H13" s="21"/>
      <c r="I13" s="21"/>
      <c r="J13" s="21"/>
    </row>
    <row r="14" s="22" customFormat="true" ht="78" hidden="false" customHeight="false" outlineLevel="0" collapsed="false">
      <c r="A14" s="26" t="s">
        <v>21</v>
      </c>
      <c r="B14" s="27" t="s">
        <v>22</v>
      </c>
      <c r="C14" s="28" t="n">
        <v>16.1</v>
      </c>
      <c r="D14" s="28" t="n">
        <v>17.8</v>
      </c>
      <c r="E14" s="28" t="n">
        <f aca="false">IF(C14=0,"-",IF(C14&lt;0,"-",IF(D14&lt;0,"-",IF(D14/C14&gt;2,"в "&amp;ROUND(D14/C14,1)&amp;" раза",D14/C14*100))))</f>
        <v>110.55900621118</v>
      </c>
      <c r="F14" s="21"/>
      <c r="G14" s="21"/>
      <c r="H14" s="21"/>
      <c r="I14" s="21"/>
      <c r="J14" s="21"/>
    </row>
    <row r="15" s="22" customFormat="true" ht="105" hidden="false" customHeight="true" outlineLevel="0" collapsed="false">
      <c r="A15" s="26" t="s">
        <v>23</v>
      </c>
      <c r="B15" s="27" t="s">
        <v>24</v>
      </c>
      <c r="C15" s="28"/>
      <c r="D15" s="28"/>
      <c r="E15" s="28"/>
      <c r="F15" s="21"/>
      <c r="G15" s="21"/>
      <c r="H15" s="21"/>
      <c r="I15" s="21"/>
      <c r="J15" s="21"/>
    </row>
    <row r="16" s="22" customFormat="true" ht="45" hidden="false" customHeight="false" outlineLevel="0" collapsed="false">
      <c r="A16" s="29" t="s">
        <v>25</v>
      </c>
      <c r="B16" s="30" t="s">
        <v>26</v>
      </c>
      <c r="C16" s="31"/>
      <c r="D16" s="31" t="n">
        <v>3.3</v>
      </c>
      <c r="E16" s="31" t="str">
        <f aca="false">IF(C16=0,"-",IF(C16&lt;0,"-",IF(D16&lt;0,"-",IF(D16/C16&gt;2,"в "&amp;ROUND(D16/C16,1)&amp;" раза",D16/C16*100))))</f>
        <v>-</v>
      </c>
      <c r="F16" s="21"/>
      <c r="G16" s="21"/>
      <c r="H16" s="21"/>
      <c r="I16" s="21"/>
      <c r="J16" s="21"/>
    </row>
    <row r="17" s="22" customFormat="true" ht="14.25" hidden="false" customHeight="false" outlineLevel="0" collapsed="false">
      <c r="A17" s="32" t="s">
        <v>27</v>
      </c>
      <c r="B17" s="33" t="s">
        <v>28</v>
      </c>
      <c r="C17" s="34" t="n">
        <f aca="false">C18+C20</f>
        <v>789.3</v>
      </c>
      <c r="D17" s="34" t="n">
        <f aca="false">D18+D20</f>
        <v>775.1</v>
      </c>
      <c r="E17" s="34" t="n">
        <f aca="false">IF(C17=0,"-",IF(C17&lt;0,"-",IF(D17&lt;0,"-",IF(D17/C17&gt;2,"в "&amp;ROUND(D17/C17,1)&amp;" раза",D17/C17*100))))</f>
        <v>98.200937539592</v>
      </c>
      <c r="F17" s="21"/>
      <c r="G17" s="21"/>
      <c r="H17" s="21"/>
      <c r="I17" s="21"/>
      <c r="J17" s="21"/>
    </row>
    <row r="18" s="22" customFormat="true" ht="30.75" hidden="false" customHeight="true" outlineLevel="0" collapsed="false">
      <c r="A18" s="35" t="s">
        <v>29</v>
      </c>
      <c r="B18" s="36" t="s">
        <v>30</v>
      </c>
      <c r="C18" s="25" t="n">
        <f aca="false">C19</f>
        <v>69.3</v>
      </c>
      <c r="D18" s="25" t="n">
        <f aca="false">D19</f>
        <v>63.2</v>
      </c>
      <c r="E18" s="25" t="n">
        <f aca="false">IF(C18=0,"-",IF(C18&lt;0,"-",IF(D18&lt;0,"-",IF(D18/C18&gt;2,"в "&amp;ROUND(D18/C18,1)&amp;" раза",D18/C18*100))))</f>
        <v>91.1976911976912</v>
      </c>
      <c r="F18" s="21"/>
      <c r="G18" s="21"/>
      <c r="H18" s="21"/>
      <c r="I18" s="21"/>
      <c r="J18" s="21"/>
    </row>
    <row r="19" s="22" customFormat="true" ht="77.25" hidden="false" customHeight="true" outlineLevel="0" collapsed="false">
      <c r="A19" s="37" t="s">
        <v>31</v>
      </c>
      <c r="B19" s="38" t="s">
        <v>32</v>
      </c>
      <c r="C19" s="31" t="n">
        <v>69.3</v>
      </c>
      <c r="D19" s="31" t="n">
        <v>63.2</v>
      </c>
      <c r="E19" s="31" t="n">
        <f aca="false">IF(C19=0,"-",IF(C19&lt;0,"-",IF(D19&lt;0,"-",IF(D19/C19&gt;2,"в "&amp;ROUND(D19/C19,1)&amp;" раза",D19/C19*100))))</f>
        <v>91.1976911976912</v>
      </c>
      <c r="F19" s="21"/>
      <c r="G19" s="21"/>
      <c r="H19" s="21"/>
      <c r="I19" s="21"/>
      <c r="J19" s="21"/>
    </row>
    <row r="20" s="22" customFormat="true" ht="31.5" hidden="false" customHeight="true" outlineLevel="0" collapsed="false">
      <c r="A20" s="39" t="s">
        <v>33</v>
      </c>
      <c r="B20" s="40" t="s">
        <v>34</v>
      </c>
      <c r="C20" s="25" t="n">
        <f aca="false">C21+C22</f>
        <v>720</v>
      </c>
      <c r="D20" s="25" t="n">
        <f aca="false">D21+D22</f>
        <v>711.9</v>
      </c>
      <c r="E20" s="25" t="n">
        <f aca="false">IF(C20=0,"-",IF(C20&lt;0,"-",IF(D20&lt;0,"-",IF(D20/C20&gt;2,"в "&amp;ROUND(D20/C20,1)&amp;" раза",D20/C20*100))))</f>
        <v>98.875</v>
      </c>
      <c r="F20" s="21"/>
      <c r="G20" s="21"/>
      <c r="H20" s="21"/>
      <c r="I20" s="21"/>
      <c r="J20" s="21"/>
    </row>
    <row r="21" s="22" customFormat="true" ht="62.25" hidden="false" customHeight="true" outlineLevel="0" collapsed="false">
      <c r="A21" s="37" t="s">
        <v>35</v>
      </c>
      <c r="B21" s="38" t="s">
        <v>36</v>
      </c>
      <c r="C21" s="31" t="n">
        <v>97</v>
      </c>
      <c r="D21" s="31" t="n">
        <v>244.6</v>
      </c>
      <c r="E21" s="41" t="n">
        <v>252.2</v>
      </c>
      <c r="F21" s="21"/>
      <c r="G21" s="21"/>
      <c r="H21" s="21"/>
      <c r="I21" s="21"/>
      <c r="J21" s="21"/>
    </row>
    <row r="22" s="22" customFormat="true" ht="65.25" hidden="false" customHeight="true" outlineLevel="0" collapsed="false">
      <c r="A22" s="37" t="s">
        <v>37</v>
      </c>
      <c r="B22" s="38" t="s">
        <v>38</v>
      </c>
      <c r="C22" s="31" t="n">
        <v>623</v>
      </c>
      <c r="D22" s="31" t="n">
        <v>467.3</v>
      </c>
      <c r="E22" s="31" t="n">
        <f aca="false">IF(C22=0,"-",IF(C22&lt;0,"-",IF(D22&lt;0,"-",IF(D22/C22&gt;2,"в "&amp;ROUND(D22/C22,1)&amp;" раза",D22/C22*100))))</f>
        <v>75.008025682183</v>
      </c>
      <c r="F22" s="21"/>
      <c r="G22" s="21"/>
      <c r="H22" s="21"/>
      <c r="I22" s="21"/>
      <c r="J22" s="21"/>
    </row>
    <row r="23" s="22" customFormat="true" ht="42.75" hidden="false" customHeight="false" outlineLevel="0" collapsed="false">
      <c r="A23" s="32" t="s">
        <v>39</v>
      </c>
      <c r="B23" s="33" t="s">
        <v>40</v>
      </c>
      <c r="C23" s="34" t="n">
        <f aca="false">C24</f>
        <v>110</v>
      </c>
      <c r="D23" s="34" t="n">
        <f aca="false">D24+D27</f>
        <v>280.8</v>
      </c>
      <c r="E23" s="34" t="n">
        <v>255.3</v>
      </c>
      <c r="F23" s="21"/>
      <c r="G23" s="21"/>
      <c r="H23" s="21"/>
      <c r="I23" s="21"/>
      <c r="J23" s="21"/>
    </row>
    <row r="24" s="22" customFormat="true" ht="88.5" hidden="false" customHeight="true" outlineLevel="0" collapsed="false">
      <c r="A24" s="23" t="s">
        <v>41</v>
      </c>
      <c r="B24" s="24" t="s">
        <v>42</v>
      </c>
      <c r="C24" s="25" t="n">
        <f aca="false">C25</f>
        <v>110</v>
      </c>
      <c r="D24" s="25" t="n">
        <f aca="false">D25</f>
        <v>279.8</v>
      </c>
      <c r="E24" s="25" t="n">
        <v>254.4</v>
      </c>
      <c r="F24" s="21"/>
      <c r="G24" s="21"/>
      <c r="H24" s="21"/>
      <c r="I24" s="21"/>
      <c r="J24" s="21"/>
    </row>
    <row r="25" customFormat="false" ht="88.5" hidden="false" customHeight="true" outlineLevel="0" collapsed="false">
      <c r="A25" s="42" t="s">
        <v>43</v>
      </c>
      <c r="B25" s="43" t="s">
        <v>44</v>
      </c>
      <c r="C25" s="44" t="n">
        <f aca="false">C26</f>
        <v>110</v>
      </c>
      <c r="D25" s="44" t="n">
        <f aca="false">D26</f>
        <v>279.8</v>
      </c>
      <c r="E25" s="44" t="n">
        <f aca="false">E26</f>
        <v>254.4</v>
      </c>
      <c r="F25" s="21"/>
      <c r="G25" s="21"/>
      <c r="H25" s="21"/>
      <c r="I25" s="21"/>
      <c r="J25" s="21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customFormat="false" ht="46.5" hidden="false" customHeight="true" outlineLevel="0" collapsed="false">
      <c r="A26" s="29" t="s">
        <v>45</v>
      </c>
      <c r="B26" s="30" t="s">
        <v>46</v>
      </c>
      <c r="C26" s="31" t="n">
        <v>110</v>
      </c>
      <c r="D26" s="31" t="n">
        <v>279.8</v>
      </c>
      <c r="E26" s="31" t="n">
        <v>254.4</v>
      </c>
      <c r="F26" s="21"/>
      <c r="G26" s="21"/>
      <c r="H26" s="21"/>
      <c r="I26" s="21"/>
      <c r="J26" s="21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</row>
    <row r="27" customFormat="false" ht="21.75" hidden="false" customHeight="true" outlineLevel="0" collapsed="false">
      <c r="A27" s="45" t="s">
        <v>47</v>
      </c>
      <c r="B27" s="46" t="s">
        <v>48</v>
      </c>
      <c r="C27" s="47"/>
      <c r="D27" s="47" t="n">
        <f aca="false">D28</f>
        <v>1</v>
      </c>
      <c r="E27" s="47"/>
      <c r="F27" s="21"/>
      <c r="G27" s="21"/>
      <c r="H27" s="21"/>
      <c r="I27" s="21"/>
      <c r="J27" s="21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</row>
    <row r="28" customFormat="false" ht="46.5" hidden="false" customHeight="true" outlineLevel="0" collapsed="false">
      <c r="A28" s="23" t="s">
        <v>49</v>
      </c>
      <c r="B28" s="24" t="s">
        <v>50</v>
      </c>
      <c r="C28" s="25"/>
      <c r="D28" s="25" t="n">
        <f aca="false">D29</f>
        <v>1</v>
      </c>
      <c r="E28" s="25"/>
      <c r="F28" s="21"/>
      <c r="G28" s="21"/>
      <c r="H28" s="21"/>
      <c r="I28" s="21"/>
      <c r="J28" s="21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</row>
    <row r="29" customFormat="false" ht="63.75" hidden="false" customHeight="true" outlineLevel="0" collapsed="false">
      <c r="A29" s="42" t="s">
        <v>51</v>
      </c>
      <c r="B29" s="48" t="s">
        <v>52</v>
      </c>
      <c r="C29" s="44"/>
      <c r="D29" s="44" t="n">
        <v>1</v>
      </c>
      <c r="E29" s="44"/>
      <c r="F29" s="21"/>
      <c r="G29" s="21"/>
      <c r="H29" s="21"/>
      <c r="I29" s="21"/>
      <c r="J29" s="21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</row>
    <row r="30" s="53" customFormat="true" ht="14.25" hidden="false" customHeight="false" outlineLevel="0" collapsed="false">
      <c r="A30" s="49" t="s">
        <v>53</v>
      </c>
      <c r="B30" s="50" t="s">
        <v>54</v>
      </c>
      <c r="C30" s="51" t="n">
        <f aca="false">C31</f>
        <v>1485.8</v>
      </c>
      <c r="D30" s="51" t="n">
        <f aca="false">D31</f>
        <v>1485.8</v>
      </c>
      <c r="E30" s="51" t="n">
        <f aca="false">IF(C30=0,"-",IF(C30&lt;0,"-",IF(D30&lt;0,"-",IF(D30/C30&gt;2,"в "&amp;ROUND(D30/C30,1)&amp;" раза",D30/C30*100))))</f>
        <v>100</v>
      </c>
      <c r="F30" s="52"/>
      <c r="G30" s="52"/>
      <c r="H30" s="52"/>
      <c r="I30" s="52"/>
      <c r="J30" s="52"/>
    </row>
    <row r="31" customFormat="false" ht="30" hidden="false" customHeight="false" outlineLevel="0" collapsed="false">
      <c r="A31" s="54" t="s">
        <v>55</v>
      </c>
      <c r="B31" s="55" t="s">
        <v>56</v>
      </c>
      <c r="C31" s="56" t="n">
        <f aca="false">C32+C35+C38+C43</f>
        <v>1485.8</v>
      </c>
      <c r="D31" s="56" t="n">
        <f aca="false">D32+D35+D38+D43</f>
        <v>1485.8</v>
      </c>
      <c r="E31" s="56" t="n">
        <f aca="false">IF(C31=0,"-",IF(C31&lt;0,"-",IF(D31&lt;0,"-",IF(D31/C31&gt;2,"в "&amp;ROUND(D31/C31,1)&amp;" раза",D31/C31*100))))</f>
        <v>100</v>
      </c>
      <c r="F31" s="52"/>
      <c r="G31" s="52"/>
      <c r="H31" s="52"/>
      <c r="I31" s="52"/>
      <c r="J31" s="52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</row>
    <row r="32" customFormat="false" ht="28.5" hidden="false" customHeight="false" outlineLevel="0" collapsed="false">
      <c r="A32" s="57" t="s">
        <v>57</v>
      </c>
      <c r="B32" s="58" t="s">
        <v>58</v>
      </c>
      <c r="C32" s="59" t="n">
        <f aca="false">C33</f>
        <v>423</v>
      </c>
      <c r="D32" s="59" t="n">
        <f aca="false">D33</f>
        <v>423</v>
      </c>
      <c r="E32" s="59" t="n">
        <f aca="false">IF(C32=0,"-",IF(C32&lt;0,"-",IF(D32&lt;0,"-",IF(D32/C32&gt;2,"в "&amp;ROUND(D32/C32,1)&amp;" раза",D32/C32*100))))</f>
        <v>100</v>
      </c>
      <c r="F32" s="52"/>
      <c r="G32" s="52"/>
      <c r="H32" s="52"/>
      <c r="I32" s="52"/>
      <c r="J32" s="52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</row>
    <row r="33" s="64" customFormat="true" ht="30" hidden="false" customHeight="false" outlineLevel="0" collapsed="false">
      <c r="A33" s="60" t="s">
        <v>59</v>
      </c>
      <c r="B33" s="61" t="s">
        <v>60</v>
      </c>
      <c r="C33" s="62" t="n">
        <f aca="false">C34</f>
        <v>423</v>
      </c>
      <c r="D33" s="62" t="n">
        <f aca="false">D34</f>
        <v>423</v>
      </c>
      <c r="E33" s="62" t="n">
        <f aca="false">IF(C33=0,"-",IF(C33&lt;0,"-",IF(D33&lt;0,"-",IF(D33/C33&gt;2,"в "&amp;ROUND(D33/C33,1)&amp;" раза",D33/C33*100))))</f>
        <v>100</v>
      </c>
      <c r="F33" s="63"/>
      <c r="G33" s="63"/>
      <c r="H33" s="63"/>
      <c r="I33" s="63"/>
      <c r="J33" s="63"/>
    </row>
    <row r="34" customFormat="false" ht="30" hidden="false" customHeight="false" outlineLevel="0" collapsed="false">
      <c r="A34" s="65" t="s">
        <v>61</v>
      </c>
      <c r="B34" s="66" t="s">
        <v>62</v>
      </c>
      <c r="C34" s="67" t="n">
        <v>423</v>
      </c>
      <c r="D34" s="67" t="n">
        <v>423</v>
      </c>
      <c r="E34" s="67" t="n">
        <f aca="false">IF(C34=0,"-",IF(C34&lt;0,"-",IF(D34&lt;0,"-",IF(D34/C34&gt;2,"в "&amp;ROUND(D34/C34,1)&amp;" раза",D34/C34*100))))</f>
        <v>100</v>
      </c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</row>
    <row r="35" customFormat="false" ht="30" hidden="false" customHeight="false" outlineLevel="0" collapsed="false">
      <c r="A35" s="68" t="s">
        <v>63</v>
      </c>
      <c r="B35" s="69" t="s">
        <v>64</v>
      </c>
      <c r="C35" s="59" t="n">
        <f aca="false">C36</f>
        <v>398.8</v>
      </c>
      <c r="D35" s="59" t="n">
        <f aca="false">D36</f>
        <v>398.8</v>
      </c>
      <c r="E35" s="59" t="n">
        <f aca="false">IF(C35=0,"-",IF(C35&lt;0,"-",IF(D35&lt;0,"-",IF(D35/C35&gt;2,"в "&amp;ROUND(D35/C35,1)&amp;" раза",D35/C35*100))))</f>
        <v>100</v>
      </c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</row>
    <row r="36" customFormat="false" ht="15" hidden="false" customHeight="false" outlineLevel="0" collapsed="false">
      <c r="A36" s="70" t="s">
        <v>65</v>
      </c>
      <c r="B36" s="71" t="s">
        <v>66</v>
      </c>
      <c r="C36" s="62" t="n">
        <f aca="false">C37</f>
        <v>398.8</v>
      </c>
      <c r="D36" s="62" t="n">
        <f aca="false">D37</f>
        <v>398.8</v>
      </c>
      <c r="E36" s="62" t="n">
        <f aca="false">IF(C36=0,"-",IF(C36&lt;0,"-",IF(D36&lt;0,"-",IF(D36/C36&gt;2,"в "&amp;ROUND(D36/C36,1)&amp;" раза",D36/C36*100))))</f>
        <v>100</v>
      </c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</row>
    <row r="37" customFormat="false" ht="15" hidden="false" customHeight="false" outlineLevel="0" collapsed="false">
      <c r="A37" s="65" t="s">
        <v>67</v>
      </c>
      <c r="B37" s="66" t="s">
        <v>68</v>
      </c>
      <c r="C37" s="67" t="n">
        <v>398.8</v>
      </c>
      <c r="D37" s="67" t="n">
        <v>398.8</v>
      </c>
      <c r="E37" s="31" t="n">
        <f aca="false">IF(C37=0,"-",IF(C37&lt;0,"-",IF(D37&lt;0,"-",IF(D37/C37&gt;2,"в "&amp;ROUND(D37/C37,1)&amp;" раза",D37/C37*100))))</f>
        <v>100</v>
      </c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</row>
    <row r="38" customFormat="false" ht="30" hidden="false" customHeight="false" outlineLevel="0" collapsed="false">
      <c r="A38" s="68" t="s">
        <v>69</v>
      </c>
      <c r="B38" s="69" t="s">
        <v>70</v>
      </c>
      <c r="C38" s="59" t="n">
        <f aca="false">C39+C41</f>
        <v>95.5</v>
      </c>
      <c r="D38" s="59" t="n">
        <f aca="false">D39+D41</f>
        <v>95.5</v>
      </c>
      <c r="E38" s="25" t="n">
        <f aca="false">IF(C38=0,"-",IF(C38&lt;0,"-",IF(D38&lt;0,"-",IF(D38/C38&gt;2,"в "&amp;ROUND(D38/C38,1)&amp;" раза",D38/C38*100))))</f>
        <v>100</v>
      </c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</row>
    <row r="39" customFormat="false" ht="27.75" hidden="false" customHeight="true" outlineLevel="0" collapsed="false">
      <c r="A39" s="70" t="s">
        <v>71</v>
      </c>
      <c r="B39" s="71" t="s">
        <v>72</v>
      </c>
      <c r="C39" s="62" t="n">
        <f aca="false">C40</f>
        <v>0.2</v>
      </c>
      <c r="D39" s="62" t="n">
        <f aca="false">D40</f>
        <v>0.2</v>
      </c>
      <c r="E39" s="62" t="n">
        <f aca="false">IF(C39=0,"-",IF(C39&lt;0,"-",IF(D39&lt;0,"-",IF(D39/C39&gt;2,"в "&amp;ROUND(D39/C39,1)&amp;" раза",D39/C39*100))))</f>
        <v>100</v>
      </c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</row>
    <row r="40" customFormat="false" ht="29.25" hidden="false" customHeight="true" outlineLevel="0" collapsed="false">
      <c r="A40" s="65" t="s">
        <v>73</v>
      </c>
      <c r="B40" s="66" t="s">
        <v>74</v>
      </c>
      <c r="C40" s="67" t="n">
        <v>0.2</v>
      </c>
      <c r="D40" s="67" t="n">
        <v>0.2</v>
      </c>
      <c r="E40" s="31" t="n">
        <f aca="false">IF(C40=0,"-",IF(C40&lt;0,"-",IF(D40&lt;0,"-",IF(D40/C40&gt;2,"в "&amp;ROUND(D40/C40,1)&amp;" раза",D40/C40*100))))</f>
        <v>100</v>
      </c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</row>
    <row r="41" customFormat="false" ht="60" hidden="false" customHeight="false" outlineLevel="0" collapsed="false">
      <c r="A41" s="70" t="s">
        <v>75</v>
      </c>
      <c r="B41" s="71" t="s">
        <v>76</v>
      </c>
      <c r="C41" s="62" t="n">
        <f aca="false">C42</f>
        <v>95.3</v>
      </c>
      <c r="D41" s="62" t="n">
        <f aca="false">D42</f>
        <v>95.3</v>
      </c>
      <c r="E41" s="62" t="n">
        <f aca="false">IF(C41=0,"-",IF(C41&lt;0,"-",IF(D41&lt;0,"-",IF(D41/C41&gt;2,"в "&amp;ROUND(D41/C41,1)&amp;" раза",D41/C41*100))))</f>
        <v>100</v>
      </c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</row>
    <row r="42" s="73" customFormat="true" ht="60" hidden="false" customHeight="false" outlineLevel="0" collapsed="false">
      <c r="A42" s="65" t="s">
        <v>77</v>
      </c>
      <c r="B42" s="66" t="s">
        <v>78</v>
      </c>
      <c r="C42" s="67" t="n">
        <v>95.3</v>
      </c>
      <c r="D42" s="67" t="n">
        <v>95.3</v>
      </c>
      <c r="E42" s="31" t="n">
        <f aca="false">IF(C42=0,"-",IF(C42&lt;0,"-",IF(D42&lt;0,"-",IF(D42/C42&gt;2,"в "&amp;ROUND(D42/C42,1)&amp;" раза",D42/C42*100))))</f>
        <v>100</v>
      </c>
      <c r="F42" s="72"/>
      <c r="G42" s="72"/>
      <c r="H42" s="72"/>
      <c r="I42" s="72"/>
      <c r="J42" s="72"/>
    </row>
    <row r="43" customFormat="false" ht="15" hidden="false" customHeight="false" outlineLevel="0" collapsed="false">
      <c r="A43" s="68" t="s">
        <v>79</v>
      </c>
      <c r="B43" s="69" t="s">
        <v>80</v>
      </c>
      <c r="C43" s="59" t="n">
        <f aca="false">C44</f>
        <v>568.5</v>
      </c>
      <c r="D43" s="59" t="n">
        <f aca="false">D44</f>
        <v>568.5</v>
      </c>
      <c r="E43" s="25" t="n">
        <f aca="false">E44</f>
        <v>100</v>
      </c>
    </row>
    <row r="44" customFormat="false" ht="60" hidden="false" customHeight="false" outlineLevel="0" collapsed="false">
      <c r="A44" s="70" t="s">
        <v>81</v>
      </c>
      <c r="B44" s="71" t="s">
        <v>82</v>
      </c>
      <c r="C44" s="62" t="n">
        <f aca="false">C45</f>
        <v>568.5</v>
      </c>
      <c r="D44" s="62" t="n">
        <f aca="false">D45</f>
        <v>568.5</v>
      </c>
      <c r="E44" s="62" t="n">
        <v>100</v>
      </c>
    </row>
    <row r="45" customFormat="false" ht="75" hidden="false" customHeight="false" outlineLevel="0" collapsed="false">
      <c r="A45" s="65" t="s">
        <v>83</v>
      </c>
      <c r="B45" s="66" t="s">
        <v>84</v>
      </c>
      <c r="C45" s="67" t="n">
        <v>568.5</v>
      </c>
      <c r="D45" s="67" t="n">
        <v>568.5</v>
      </c>
      <c r="E45" s="31" t="n">
        <v>100</v>
      </c>
    </row>
    <row r="46" customFormat="false" ht="12.75" hidden="false" customHeight="false" outlineLevel="0" collapsed="false">
      <c r="B46" s="74"/>
    </row>
  </sheetData>
  <autoFilter ref="A9:J45"/>
  <mergeCells count="4">
    <mergeCell ref="C1:E1"/>
    <mergeCell ref="C2:E4"/>
    <mergeCell ref="C5:E5"/>
    <mergeCell ref="A6:E6"/>
  </mergeCells>
  <conditionalFormatting sqref="C1:C4">
    <cfRule type="expression" priority="2" aboveAverage="0" equalAverage="0" bottom="0" percent="0" rank="0" text="" dxfId="0">
      <formula>#ref!&lt;&gt;""</formula>
    </cfRule>
  </conditionalFormatting>
  <printOptions headings="false" gridLines="false" gridLinesSet="true" horizontalCentered="false" verticalCentered="false"/>
  <pageMargins left="0.511805555555555" right="0" top="0.219444444444444" bottom="0.159722222222222" header="0.159722222222222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&amp;R&amp;P</oddHeader>
    <oddFooter/>
  </headerFooter>
  <colBreaks count="1" manualBreakCount="1">
    <brk id="2" man="true" max="65535" min="0"/>
  </col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LibreOffice/5.0.2.2$Windows_X86_64 LibreOffice_project/37b43f919e4de5eeaca9b9755ed688758a8251fe</Application>
  <Company>SPecialiST RePack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2021-04-13T11:54:42Z</dcterms:created>
  <dc:creator>Савинова Нина Николаевна</dc:creator>
  <dc:language>ru-RU</dc:language>
  <cp:lastPrinted>2022-05-16T11:50:56Z</cp:lastPrinted>
  <dcterms:modified xsi:type="dcterms:W3CDTF">2023-05-18T14:58:14Z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SPecialiST RePack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