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6"/>
  </bookViews>
  <sheets>
    <sheet name="Прил 1" sheetId="1" state="visible" r:id="rId2"/>
    <sheet name="Приложение 2" sheetId="2" state="visible" r:id="rId3"/>
    <sheet name="Приложение 3" sheetId="3" state="visible" r:id="rId4"/>
    <sheet name="Приложение 4" sheetId="4" state="visible" r:id="rId5"/>
    <sheet name="Приложение 5" sheetId="5" state="visible" r:id="rId6"/>
    <sheet name="прил 6" sheetId="6" state="visible" r:id="rId7"/>
    <sheet name="прил7" sheetId="7" state="visible" r:id="rId8"/>
  </sheets>
  <definedNames>
    <definedName function="false" hidden="false" localSheetId="5" name="_xlnm.Print_Area" vbProcedure="false">'прил 6'!$A$1:$E$29</definedName>
    <definedName function="false" hidden="false" localSheetId="6" name="_xlnm.Print_Area" vbProcedure="false">прил7!$A$1:$E$20</definedName>
    <definedName function="false" hidden="false" localSheetId="1" name="_xlnm.Print_Area" vbProcedure="false">'Приложение 2'!$A$1:$E$25</definedName>
    <definedName function="false" hidden="false" localSheetId="2" name="_xlnm.Print_Area" vbProcedure="false">'Приложение 3'!$A$1:$L$81</definedName>
    <definedName function="false" hidden="true" localSheetId="2" name="_xlnm._FilterDatabase" vbProcedure="false">'Приложение 3'!$A$1:$L$81</definedName>
    <definedName function="false" hidden="true" localSheetId="3" name="_xlnm._FilterDatabase" vbProcedure="false">'Приложение 4'!$A$1:$K$81</definedName>
    <definedName function="false" hidden="true" localSheetId="4" name="_xlnm._FilterDatabase" vbProcedure="false">'Приложение 5'!$A$1:$L$95</definedName>
    <definedName function="false" hidden="false" localSheetId="1" name="Z_146E8F15_80AC_4549_8E02_D6058BD21F29_.wvu.PrintArea" vbProcedure="false">'Приложение 2'!$A$1:$E$25</definedName>
    <definedName function="false" hidden="false" localSheetId="1" name="Z_2EE6EB00_C2BB_404A_98A6_E66B3D281ECF_.wvu.PrintArea" vbProcedure="false">'Приложение 2'!$A$1:$E$25</definedName>
    <definedName function="false" hidden="false" localSheetId="1" name="Z_D2A2E364_7F41_4DF0_B445_F266635B8190_.wvu.PrintArea" vbProcedure="false">'Приложение 2'!$A$1:$E$25</definedName>
    <definedName function="false" hidden="false" localSheetId="1" name="_xlnm.Print_Area" vbProcedure="false">'Приложение 2'!$A$1:$E$25</definedName>
    <definedName function="false" hidden="false" localSheetId="1" name="_xlnm.Print_Area_0" vbProcedure="false">'Приложение 2'!$A$1:$E$25</definedName>
    <definedName function="false" hidden="false" localSheetId="1" name="_xlnm.Print_Area_0_0" vbProcedure="false">'Приложение 2'!$A$1:$E$25</definedName>
    <definedName function="false" hidden="false" localSheetId="1" name="_xlnm.Print_Area_0_0_0" vbProcedure="false">'Приложение 2'!$A$1:$E$25</definedName>
    <definedName function="false" hidden="false" localSheetId="1" name="_xlnm.Print_Area_0_0_0_0" vbProcedure="false">'Приложение 2'!$A$1:$E$25</definedName>
    <definedName function="false" hidden="false" localSheetId="2" name="Z_146E8F15_80AC_4549_8E02_D6058BD21F29_.wvu.FilterData" vbProcedure="false">'Приложение 3'!$A$1:$L$81</definedName>
    <definedName function="false" hidden="false" localSheetId="2" name="Z_2EE6EB00_C2BB_404A_98A6_E66B3D281ECF_.wvu.FilterData" vbProcedure="false">'Приложение 3'!$A$6:$L$67</definedName>
    <definedName function="false" hidden="false" localSheetId="2" name="Z_D2A2E364_7F41_4DF0_B445_F266635B8190_.wvu.FilterData" vbProcedure="false">'Приложение 3'!$A$1:$L$81</definedName>
    <definedName function="false" hidden="false" localSheetId="2" name="_xlnm.Print_Area" vbProcedure="false">'Приложение 3'!$A$1:$L$81</definedName>
    <definedName function="false" hidden="false" localSheetId="2" name="_xlnm.Print_Area_0" vbProcedure="false">'Приложение 3'!$A$1:$L$81</definedName>
    <definedName function="false" hidden="false" localSheetId="2" name="_xlnm.Print_Area_0_0" vbProcedure="false">'Приложение 3'!$A$1:$L$81</definedName>
    <definedName function="false" hidden="false" localSheetId="2" name="_xlnm.Print_Area_0_0_0" vbProcedure="false">'Приложение 3'!$A$1:$L$81</definedName>
    <definedName function="false" hidden="false" localSheetId="2" name="_xlnm.Print_Area_0_0_0_0" vbProcedure="false">'Приложение 3'!$A$1:$L$81</definedName>
    <definedName function="false" hidden="false" localSheetId="2" name="_xlnm._FilterDatabase" vbProcedure="false">'Приложение 3'!$A$1:$L$81</definedName>
    <definedName function="false" hidden="false" localSheetId="2" name="_xlnm._FilterDatabase_0" vbProcedure="false">'Приложение 3'!$A$1:$L$81</definedName>
    <definedName function="false" hidden="false" localSheetId="2" name="_xlnm._FilterDatabase_0_0" vbProcedure="false">'Приложение 3'!$A$1:$L$81</definedName>
    <definedName function="false" hidden="false" localSheetId="2" name="_xlnm._FilterDatabase_0_0_0" vbProcedure="false">'Приложение 3'!$A$1:$L$81</definedName>
    <definedName function="false" hidden="false" localSheetId="2" name="_xlnm._FilterDatabase_0_0_0_0" vbProcedure="false">'Приложение 3'!$A$1:$L$81</definedName>
    <definedName function="false" hidden="false" localSheetId="3" name="Z_146E8F15_80AC_4549_8E02_D6058BD21F29_.wvu.FilterData" vbProcedure="false">'Приложение 4'!$A$1:$K$81</definedName>
    <definedName function="false" hidden="false" localSheetId="3" name="Z_1F1289EE_F3DA_4F9E_9F23_CD1DBBB60441_.wvu.FilterData" vbProcedure="false">'Приложение 4'!$A$1:$K$81</definedName>
    <definedName function="false" hidden="false" localSheetId="3" name="Z_2EE6EB00_C2BB_404A_98A6_E66B3D281ECF_.wvu.FilterData" vbProcedure="false">'Приложение 4'!$A$6:$O$81</definedName>
    <definedName function="false" hidden="false" localSheetId="3" name="Z_D2A2E364_7F41_4DF0_B445_F266635B8190_.wvu.FilterData" vbProcedure="false">'Приложение 4'!$A$1:$K$81</definedName>
    <definedName function="false" hidden="false" localSheetId="3" name="_xlnm._FilterDatabase" vbProcedure="false">'Приложение 4'!$A$1:$K$81</definedName>
    <definedName function="false" hidden="false" localSheetId="3" name="_xlnm._FilterDatabase_0" vbProcedure="false">'Приложение 4'!$A$1:$K$81</definedName>
    <definedName function="false" hidden="false" localSheetId="3" name="_xlnm._FilterDatabase_0_0" vbProcedure="false">'Приложение 4'!$A$1:$K$81</definedName>
    <definedName function="false" hidden="false" localSheetId="3" name="_xlnm._FilterDatabase_0_0_0" vbProcedure="false">'Приложение 4'!$A$1:$K$81</definedName>
    <definedName function="false" hidden="false" localSheetId="3" name="_xlnm._FilterDatabase_0_0_0_0" vbProcedure="false">'Приложение 4'!$A$1:$K$81</definedName>
    <definedName function="false" hidden="false" localSheetId="4" name="Z_146E8F15_80AC_4549_8E02_D6058BD21F29_.wvu.FilterData" vbProcedure="false">'Приложение 5'!$A$6:$L$95</definedName>
    <definedName function="false" hidden="false" localSheetId="4" name="Z_2EE6EB00_C2BB_404A_98A6_E66B3D281ECF_.wvu.FilterData" vbProcedure="false">'Приложение 5'!$A$6:$L$95</definedName>
    <definedName function="false" hidden="false" localSheetId="4" name="Z_D2A2E364_7F41_4DF0_B445_F266635B8190_.wvu.FilterData" vbProcedure="false">'Приложение 5'!$A$6:$L$95</definedName>
    <definedName function="false" hidden="false" localSheetId="4" name="Z_E262048E_84F9_43BC_A071_99F77224052B_.wvu.FilterData" vbProcedure="false">'Приложение 5'!$A$6:$L$95</definedName>
    <definedName function="false" hidden="false" localSheetId="4" name="_xlnm._FilterDatabase" vbProcedure="false">'Приложение 5'!$A$1:$L$95</definedName>
    <definedName function="false" hidden="false" localSheetId="4" name="_xlnm._FilterDatabase_0" vbProcedure="false">'Приложение 5'!$A$1:$L$95</definedName>
    <definedName function="false" hidden="false" localSheetId="4" name="_xlnm._FilterDatabase_0_0" vbProcedure="false">'Приложение 5'!$A$1:$L$95</definedName>
    <definedName function="false" hidden="false" localSheetId="4" name="_xlnm._FilterDatabase_0_0_0" vbProcedure="false">'Приложение 5'!$A$1:$L$95</definedName>
    <definedName function="false" hidden="false" localSheetId="4" name="_xlnm._FilterDatabase_0_0_0_0" vbProcedure="false">'Приложение 5'!$A$1:$L$95</definedName>
    <definedName function="false" hidden="false" localSheetId="5" name="_xlnm.Print_Area" vbProcedure="false">'прил 6'!$A$1:$E$29</definedName>
    <definedName function="false" hidden="false" localSheetId="5" name="_xlnm.Print_Area_0" vbProcedure="false">'прил 6'!$A$1:$E$29</definedName>
    <definedName function="false" hidden="false" localSheetId="5" name="_xlnm.Print_Area_0_0" vbProcedure="false">'прил 6'!$A$1:$E$29</definedName>
    <definedName function="false" hidden="false" localSheetId="5" name="_xlnm.Print_Area_0_0_0" vbProcedure="false">'прил 6'!$A$1:$E$29</definedName>
    <definedName function="false" hidden="false" localSheetId="5" name="_xlnm.Print_Area_0_0_0_0" vbProcedure="false">'прил 6'!$A$1:$E$29</definedName>
    <definedName function="false" hidden="false" localSheetId="6" name="_xlnm.Print_Area" vbProcedure="false">прил7!$A$1:$E$20</definedName>
    <definedName function="false" hidden="false" localSheetId="6" name="_xlnm.Print_Area_0" vbProcedure="false">прил7!$A$1:$E$20</definedName>
    <definedName function="false" hidden="false" localSheetId="6" name="_xlnm.Print_Area_0_0" vbProcedure="false">прил7!$A$1:$E$20</definedName>
    <definedName function="false" hidden="false" localSheetId="6" name="_xlnm.Print_Area_0_0_0" vbProcedure="false">прил7!$A$1:$E$20</definedName>
    <definedName function="false" hidden="false" localSheetId="6" name="_xlnm.Print_Area_0_0_0_0" vbProcedure="false">прил7!$A$1:$E$20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<sst xmlns="http://schemas.openxmlformats.org/spreadsheetml/2006/main" count="1500" uniqueCount="246">
  <si>
    <t>Приложение 1</t>
  </si>
  <si>
    <t>к   решению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Ромодановского муниципального района Республики Мордовия на 2024 год и на плановый период 2025 и 2026 годов"</t>
  </si>
  <si>
    <t>НОРМАТИВЫ 
РАСПРЕДЕЛЕНИЯ ДОХОДОВ МЕЖДУ БЮДЖЕТОМ ТРОФИМОВЩИНСКОГО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2024 ГОД И НА ПЛАНОВЫЙ ПЕРИОД 2025 И 2026 ГОДОВ
 (в процентах от сумм, зачисляемых в консолидированный бюджет 
Трофимовщинского сельского поселения Ромодановского муниципального района Республики Мордовия)
</t>
  </si>
  <si>
    <t>Наименование дохода</t>
  </si>
  <si>
    <t>Местные бюджеты,%</t>
  </si>
  <si>
    <t>Бюджет поселение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</si>
  <si>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</si>
  <si>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</si>
  <si>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</si>
  <si>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</si>
  <si>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</si>
  <si>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</si>
  <si>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</si>
  <si>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</si>
  <si>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</si>
  <si>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</si>
  <si>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</si>
  <si>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</si>
  <si>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</si>
  <si>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</si>
  <si>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</si>
  <si>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</si>
  <si>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</si>
  <si>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</si>
  <si>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</si>
  <si>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</si>
  <si>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</si>
  <si>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</si>
  <si>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</si>
  <si>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</si>
  <si>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</si>
  <si>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</si>
  <si>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</si>
  <si>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</si>
  <si>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</si>
  <si>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</si>
  <si>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</si>
  <si>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Приложение 2
к  решению  Совета депутатов Трофимовщинского сельского поселения Ромодановского муниципального района  Республики Мордовия «О бюджете Трофимовщинского сельского поселения Ромодановского муниципального района  Республики Мордовия на 2024 год и на плановый период 2025 и 2026 годов»
</t>
  </si>
  <si>
    <t>ОБЪЕМ 
БЕЗВОЗМЕЗДНЫХ ПОСТУПЛЕНИЙ В БЮДЖЕТ ТРОФИМОВЩИНСКОГО СЕЛЬСКОГО ПОСЕЛЕНИЯ  РОМОДАНОВСКОГО МУНИЦИПАЛЬНОГО РАЙОНА  РЕСПУБЛИКИ МОРДОВИЯ НА 2024 ГОД И НА ПЛАНОВЫЙ ПЕРИОД 2025 И 2026 ГОДОВ
</t>
  </si>
  <si>
    <t>(тыс. рублей)</t>
  </si>
  <si>
    <t>Код</t>
  </si>
  <si>
    <t>Наименование</t>
  </si>
  <si>
    <t>Сумма</t>
  </si>
  <si>
    <t>2024 год</t>
  </si>
  <si>
    <t>2025 год</t>
  </si>
  <si>
    <t>2026 год</t>
  </si>
  <si>
    <t>3</t>
  </si>
  <si>
    <t>4</t>
  </si>
  <si>
    <t>5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</si>
  <si>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</si>
  <si>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</si>
  <si>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</si>
  <si>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</si>
  <si>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</si>
  <si>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</si>
  <si>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  2 02 15001 00 0000 150</t>
  </si>
  <si>
    <t>  Дотации на выравнивание бюджетной обеспеченности</t>
  </si>
  <si>
    <t>2 02 15001 10 0000 150</t>
  </si>
  <si>
    <t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</si>
  <si>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</si>
  <si>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</si>
  <si>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</si>
  <si>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</si>
  <si>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  2 02 30000 00 0000 150</t>
  </si>
  <si>
    <t>  Субвенции бюджетам бюджетной системы Российской Федерации</t>
  </si>
  <si>
    <t>  2 02 30024 00 0000 150</t>
  </si>
  <si>
    <t>  Субвенции местным бюджетам на выполнение передаваемых полномочий субъектов Российской Федерации</t>
  </si>
  <si>
    <t>  2 02 30024 10 0000 150</t>
  </si>
  <si>
    <t>  Субвенции бюджетам сельских поселений на выполнение передаваемых полномочий субъектов Российской Федерации</t>
  </si>
  <si>
    <t> 2 02 35118  00 0000 150</t>
  </si>
  <si>
    <t>  Субвенции бюджетам на осуществление первичного воинского учета органами местного самоуправлегия поселений,муниципальных и городских округов</t>
  </si>
  <si>
    <t> 2 02 35118 10 0000 150</t>
  </si>
  <si>
    <t>Субвенции бюджетам сельских поселений на осуществление первичного воинского учета органами местного самоуправлегия поселений,муниципальных и городских округов</t>
  </si>
  <si>
    <t> 2 02 40000 00 0000 150</t>
  </si>
  <si>
    <t>Иные межбюджетные трансферты</t>
  </si>
  <si>
    <t>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</si>
  <si>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</si>
  <si>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2 02 40014 10 0000 150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</si>
  <si>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соответствии с заключенными соглашениями</t>
  </si>
  <si>
    <t>Приложение 3 
к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Ромодановского муниципального района Республики Мордовия на 2024 год и на плановый период 2025 и 2026 годов»</t>
  </si>
  <si>
    <t>ВЕДОМСТВЕННАЯ СТРУКТУРА 
РАСХОДОВ БЮДЖЕТА ТРОФИМОВЩИНСКОГО СЕЛЬСКОГО ПОСЕЛЕНИЯ РОМОДАНОВСКОГО МУНИЦИПАЛЬНОГО РАЙОНА РЕСПУБЛИКИ МОРДОВИЯ НА 2024 ГОД И НА ПЛАНОВЫЙ ПЕРИОД 2025 И 2026 ГОДОВ</t>
  </si>
  <si>
    <t>Адм</t>
  </si>
  <si>
    <t>Рз</t>
  </si>
  <si>
    <t>Прз</t>
  </si>
  <si>
    <t>Цср</t>
  </si>
  <si>
    <t>Вр</t>
  </si>
  <si>
    <t>1</t>
  </si>
  <si>
    <t>2</t>
  </si>
  <si>
    <t>6</t>
  </si>
  <si>
    <t>7</t>
  </si>
  <si>
    <t>8</t>
  </si>
  <si>
    <t>9</t>
  </si>
  <si>
    <t>10</t>
  </si>
  <si>
    <t>11</t>
  </si>
  <si>
    <t>12</t>
  </si>
  <si>
    <t>Администрация Трофимовщинского сельского поселения Ромодановского муниципального района Республики Мордовия</t>
  </si>
  <si>
    <t>924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</si>
  <si>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</si>
  <si>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</si>
  <si>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</si>
  <si>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</si>
  <si>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Обеспечение деятельности  Администрации Трофимовщинского сельского поселения Ромодановского муниципального района Республики Мордовия</t>
  </si>
  <si>
    <t>Высшее должностное лицо </t>
  </si>
  <si>
    <t>Расходы на выплаты по оплате труда высшего должностного лица</t>
  </si>
  <si>
    <t>00</t>
  </si>
  <si>
    <t>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</si>
  <si>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</si>
  <si>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</si>
  <si>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</si>
  <si>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</si>
  <si>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</si>
  <si>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</si>
  <si>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Расходы в рамках обеспечения деятельности Администрации Трофимовщинского сельского поселения </t>
  </si>
  <si>
    <t>Расходы на выплаты по оплате труда работников органов местного самоуправления </t>
  </si>
  <si>
    <t>41110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</si>
  <si>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</si>
  <si>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</si>
  <si>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</si>
  <si>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</si>
  <si>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</si>
  <si>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</si>
  <si>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</si>
  <si>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</si>
  <si>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</si>
  <si>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</si>
  <si>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</si>
  <si>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</si>
  <si>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</si>
  <si>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</si>
  <si>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Резервные фонды </t>
  </si>
  <si>
    <t>89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</si>
  <si>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</si>
  <si>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41180</t>
  </si>
  <si>
    <t>Резервные средства</t>
  </si>
  <si>
    <t>11 </t>
  </si>
  <si>
    <t>870</t>
  </si>
  <si>
    <t>Национальная оборона</t>
  </si>
  <si>
    <t>Мобилизационная и вневойсковая подготовка</t>
  </si>
  <si>
    <t>03</t>
  </si>
  <si>
    <t>Государственная программа повышения эффективности управления государственными финансами в Республике Мордовия</t>
  </si>
  <si>
    <t>17</t>
  </si>
  <si>
    <t>Подпрограмма "Повышения эффективности межбюджетных отношений"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</si>
  <si>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</si>
  <si>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</si>
  <si>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51180</t>
  </si>
  <si>
    <t>Национальная экономика</t>
  </si>
  <si>
    <t>Дорожное хозяйство (дорожные фонды)</t>
  </si>
  <si>
    <t>09</t>
  </si>
  <si>
    <t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</si>
  <si>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13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</si>
  <si>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</si>
  <si>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0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</si>
  <si>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</si>
  <si>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</si>
  <si>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>Жилищно-коммунальное хозяйство</t>
  </si>
  <si>
    <t>05</t>
  </si>
  <si>
    <t>Благоустройство</t>
  </si>
  <si>
    <t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t>
  </si>
  <si>
    <t>Основное мероприятие "Освещение территории сельского поселения "</t>
  </si>
  <si>
    <t>08</t>
  </si>
  <si>
    <t>Уличное освещение</t>
  </si>
  <si>
    <t>43010</t>
  </si>
  <si>
    <t>Социальная политика</t>
  </si>
  <si>
    <t> Пенсионное обеспечение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</si>
  <si>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</si>
  <si>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</si>
  <si>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</si>
  <si>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</si>
  <si>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</si>
  <si>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</si>
  <si>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</si>
  <si>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</si>
  <si>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</si>
  <si>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41240</t>
  </si>
  <si>
    <t>700</t>
  </si>
  <si>
    <t>Обслуживание муниципального долга</t>
  </si>
  <si>
    <t>730</t>
  </si>
  <si>
    <t>Условно утвержденные расходы</t>
  </si>
  <si>
    <t>99</t>
  </si>
  <si>
    <t>65</t>
  </si>
  <si>
    <t>41990</t>
  </si>
  <si>
    <t>Приложение 4 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</si>
  <si>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ТРОФИМОВЩИНСКОГО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на 2024 ГОД И НА ПЛАНОВЫЙ ПЕРИОД 2025 И 2026 ГОДОВ</t>
  </si>
  <si>
    <t>ВСЕГО</t>
  </si>
  <si>
    <t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t>
  </si>
  <si>
    <t>Приложение 5 
к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Трофимовщинскогосельского поселения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</si>
  <si>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ТРОФИМОВЩИНСКОГО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</si>
  <si>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ВР</t>
  </si>
  <si>
    <t>Непрограммные расходы главных распорядителей средств бюджета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</si>
  <si>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Ромодановского муниципального района Республики Мордовия</t>
  </si>
  <si>
    <t>Приложение 6</t>
  </si>
  <si>
    <t>к  решению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 Ромодановского муниципального района Республики Мордовия на 2024 год и на  плановый период 2025 и 2026 годов"
</t>
  </si>
  <si>
    <t>ИСТОЧНИКИ 
ВНУТРЕННЕГО ФИНАНСИРОВАНИЯ ДЕФИЦИТА БЮДЖЕТА ТРОФИМОВЩИНСКОГО СЕЛЬСКОГО ПОСЕЛЕНИЯ  РОМОДАНОВСКОГО МУНИЦИПАЛЬНОГО РАЙОНА РЕСПУБЛИКИ МОРДОВИЯ НА 2024 ГОД И НА ПЛАНОВЫЙ ПЕРИОД 2025 и 2026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</si>
  <si>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</si>
  <si>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</si>
  <si>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</si>
  <si>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</si>
  <si>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</si>
  <si>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</si>
  <si>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</si>
  <si>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Привлечение кредитов от кредитных организаций в валюте Российской Федерации</t>
  </si>
  <si>
    <t>000 01 02 00 00 05 0000 710</t>
  </si>
  <si>
    <t>Привлечение кредитов от кредитных организаций бюджетами муниципальных районов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</si>
  <si>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</si>
  <si>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</si>
  <si>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</si>
  <si>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</si>
  <si>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</si>
  <si>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</si>
  <si>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</si>
  <si>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</si>
  <si>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000 01 06 00 00 00 0000 000</t>
  </si>
  <si>
    <t>Иные источники внутреннего финансирования дефицитов бюджетов</t>
  </si>
  <si>
    <t>000 01 06 05 00 00 0000 000</t>
  </si>
  <si>
    <t>Бюджетные кредиты, предоставленные внутри страны в валюте Российской Федерации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</si>
  <si>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</si>
  <si>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</si>
  <si>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</si>
  <si>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</si>
  <si>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000 01 05 00 00 00 0000 000</t>
  </si>
  <si>
    <t>Изменения остатков средств на счетах по учету средств бюджета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</si>
  <si>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</si>
  <si>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</si>
  <si>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</si>
  <si>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</si>
  <si>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</si>
  <si>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</si>
  <si>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000 01 05 02 00 00 0000 600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</si>
  <si>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</si>
  <si>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</si>
  <si>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</si>
  <si>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000 01 05 02 01 05 0000 610</t>
  </si>
  <si>
    <t>Уменьшение прочих остатков денежных средств бюджетов муниципальных районов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</si>
  <si>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 Республики Мордовия</t>
  </si>
  <si>
    <t>собственные доходы</t>
  </si>
  <si>
    <t>Приложение 7</t>
  </si>
  <si>
    <t>к решению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Ромодановского муниципального района Республики Мордовия на 2024 год и на плановый период 2025 и 2026 годов"
</t>
  </si>
  <si>
    <t>ПРОГРАММА 
МУНИЦИПАЛЬНЫХ ВНУТРЕННИХ ЗАИМСТВОВАНИЙ ТРОФИМОВЩИНСКОГО СЕЛЬСКОГО ПОСЕЛЕНИЯ РОМОДАНОВСКОГО МУНИЦИПАЛЬНОГО РАЙОНА РЕСПУБЛИКИ МОРДОВИЯ НА 2024 ГОД И 
НА ПЛАНОВЫЙ ПЕРИОД 2025 И 2026 ГОДОВ </t>
  </si>
  <si>
    <t>№ п/п</t>
  </si>
  <si>
    <t>ВИДЫ ЗАИМСТВОВАНИЙ</t>
  </si>
  <si>
    <t>Сумма (тыс. рублей)</t>
  </si>
  <si>
    <t>I</t>
  </si>
  <si>
    <t>в том числе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</si>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</sst>
</file>

<file path=xl/styles.xml><?xml version="1.0" encoding="utf-8"?>
<styleSheet xmlns="http://schemas.openxmlformats.org/spreadsheetml/2006/main">
  <numFmts count="11">
    <numFmt numFmtId="164" formatCode="_-* #,##0.00&quot;р.&quot;_-;\-* #,##0.00&quot;р.&quot;_-;_-* \-??&quot;р.&quot;_-;_-@_-"/>
    <numFmt numFmtId="165" formatCode="#,##0.0"/>
    <numFmt numFmtId="166" formatCode="_-* #,##0.0_р_._-;\-* #,##0.0_р_._-;_-* \-?_р_._-;_-@_-"/>
    <numFmt numFmtId="167" formatCode="@"/>
    <numFmt numFmtId="168" formatCode="_-* #,##0.00,_₽_-;\-* #,##0.00,_₽_-;_-* \-??\ _₽_-;_-@_-"/>
    <numFmt numFmtId="169" formatCode="_-* #,##0.0_р_._-;\-* #,##0.0_р_._-;_-* \-??_р_._-;_-@_-"/>
    <numFmt numFmtId="170" formatCode="GENERAL"/>
    <numFmt numFmtId="171" formatCode="0"/>
    <numFmt numFmtId="172" formatCode="0.0"/>
    <numFmt numFmtId="173" formatCode="#,##0.0_ ;\-#,##0.0,"/>
    <numFmt numFmtId="174" formatCode="#,##0"/>
  </numFmts>
  <fonts count="31">
    <font>
      <sz val="10"/>
      <color rgb="FF000000"/>
      <name val="Times New Roman"/>
      <family val="1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4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 val="true"/>
      <sz val="1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 val="true"/>
      <sz val="22"/>
      <name val="Times New Roman"/>
      <family val="1"/>
      <charset val="204"/>
    </font>
    <font>
      <b val="true"/>
      <sz val="16"/>
      <name val="Times New Roman"/>
      <family val="1"/>
      <charset val="204"/>
    </font>
    <font>
      <sz val="10"/>
      <name val="Verdana"/>
      <family val="2"/>
      <charset val="204"/>
    </font>
    <font>
      <sz val="16"/>
      <name val="Times New Roman"/>
      <family val="1"/>
      <charset val="204"/>
    </font>
    <font>
      <b val="true"/>
      <sz val="18"/>
      <name val="Times New Roman"/>
      <family val="1"/>
      <charset val="204"/>
    </font>
    <font>
      <b val="true"/>
      <sz val="20"/>
      <name val="Times New Roman"/>
      <family val="1"/>
      <charset val="204"/>
    </font>
    <font>
      <sz val="22"/>
      <name val="Times New Roman"/>
      <family val="1"/>
      <charset val="204"/>
    </font>
    <font>
      <sz val="20"/>
      <name val="Times New Roman"/>
      <family val="1"/>
      <charset val="204"/>
    </font>
    <font>
      <sz val="24"/>
      <name val="Times New Roman"/>
      <family val="1"/>
      <charset val="204"/>
    </font>
    <font>
      <b val="true"/>
      <sz val="13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DEADA"/>
        <bgColor rgb="FFEBF1DE"/>
      </patternFill>
    </fill>
    <fill>
      <patternFill patternType="solid">
        <fgColor rgb="FFFFFFFF"/>
        <bgColor rgb="FFEBF1DE"/>
      </patternFill>
    </fill>
    <fill>
      <patternFill patternType="solid">
        <fgColor rgb="FFDCE6F2"/>
        <bgColor rgb="FFDBEEF4"/>
      </patternFill>
    </fill>
    <fill>
      <patternFill patternType="solid">
        <fgColor rgb="FFEBF1DE"/>
        <bgColor rgb="FFFDEADA"/>
      </patternFill>
    </fill>
    <fill>
      <patternFill patternType="solid">
        <fgColor rgb="FFDBEEF4"/>
        <bgColor rgb="FFDCE6F2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top" textRotation="0" wrapText="tru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top" textRotation="0" wrapText="true" indent="0" shrinkToFit="false"/>
    </xf>
  </cellStyleXfs>
  <cellXfs count="198">
    <xf numFmtId="164" fontId="0" fillId="0" borderId="0" xfId="0" applyFont="false" applyBorder="false" applyAlignment="fals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justify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justify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1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1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13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1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9" fontId="14" fillId="3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4" fillId="3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1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11" fillId="3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1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2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2" fillId="2" borderId="1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9" fontId="7" fillId="3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7" fillId="3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4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15" fillId="5" borderId="1" xfId="0" applyFont="true" applyBorder="true" applyAlignment="false" applyProtection="true">
      <alignment horizontal="general" vertical="top" textRotation="0" wrapText="true" indent="0" shrinkToFit="false"/>
      <protection locked="true" hidden="false"/>
    </xf>
    <xf numFmtId="164" fontId="15" fillId="5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5" fillId="0" borderId="1" xfId="0" applyFont="true" applyBorder="true" applyAlignment="false" applyProtection="true">
      <alignment horizontal="general" vertical="top" textRotation="0" wrapText="tru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5" fillId="4" borderId="1" xfId="0" applyFont="true" applyBorder="true" applyAlignment="false" applyProtection="true">
      <alignment horizontal="general" vertical="top" textRotation="0" wrapText="true" indent="0" shrinkToFit="false"/>
      <protection locked="true" hidden="false"/>
    </xf>
    <xf numFmtId="164" fontId="15" fillId="4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9" fontId="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6" borderId="1" xfId="0" applyFont="true" applyBorder="true" applyAlignment="false" applyProtection="true">
      <alignment horizontal="general" vertical="top" textRotation="0" wrapText="true" indent="0" shrinkToFit="false"/>
      <protection locked="true" hidden="false"/>
    </xf>
    <xf numFmtId="164" fontId="15" fillId="6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5" fillId="0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70" fontId="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70" fontId="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70" fontId="1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0" fontId="10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0" fontId="17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70" fontId="0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0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1" fontId="8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8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18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8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8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12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2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12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19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12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2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8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12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2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8" fillId="3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2" fontId="12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0" fontId="12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1" fontId="12" fillId="3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2" fillId="3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18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12" fillId="3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2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3" fontId="15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0" fontId="1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7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5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70" fontId="1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0" fontId="19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19" fillId="0" borderId="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7" fontId="0" fillId="0" borderId="1" xfId="0" applyFont="false" applyBorder="true" applyAlignment="false" applyProtection="false">
      <alignment horizontal="general" vertical="top" textRotation="0" wrapText="true" indent="0" shrinkToFit="false"/>
      <protection locked="true" hidden="false"/>
    </xf>
    <xf numFmtId="167" fontId="20" fillId="0" borderId="1" xfId="0" applyFont="true" applyBorder="true" applyAlignment="false" applyProtection="false">
      <alignment horizontal="general" vertical="top" textRotation="0" wrapText="true" indent="0" shrinkToFit="false"/>
      <protection locked="true" hidden="false"/>
    </xf>
    <xf numFmtId="165" fontId="18" fillId="0" borderId="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7" fontId="15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top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1" fontId="12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7" fillId="0" borderId="0" xfId="0" applyFont="true" applyBorder="true" applyAlignment="false" applyProtection="false">
      <alignment horizontal="general" vertical="top" textRotation="0" wrapText="true" indent="0" shrinkToFit="false"/>
      <protection locked="true" hidden="false"/>
    </xf>
    <xf numFmtId="167" fontId="22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7" fontId="22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22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0" xfId="0" applyFont="true" applyBorder="true" applyAlignment="false" applyProtection="false">
      <alignment horizontal="general" vertical="top" textRotation="0" wrapText="true" indent="0" shrinkToFit="false"/>
      <protection locked="true" hidden="false"/>
    </xf>
    <xf numFmtId="164" fontId="28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24" fillId="0" borderId="8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2" fontId="21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2" fontId="21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4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2" fontId="2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8" fillId="0" borderId="1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28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28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2" fontId="21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8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2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21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1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1" fillId="0" borderId="0" xfId="0" applyFont="true" applyBorder="true" applyAlignment="false" applyProtection="false">
      <alignment horizontal="general" vertical="top" textRotation="0" wrapText="true" indent="0" shrinkToFit="false"/>
      <protection locked="true" hidden="false"/>
    </xf>
    <xf numFmtId="164" fontId="28" fillId="0" borderId="1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6" fillId="0" borderId="1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2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1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28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8" fillId="0" borderId="8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26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8" fillId="0" borderId="1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2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true" applyAlignment="false" applyProtection="false">
      <alignment horizontal="general" vertical="top" textRotation="0" wrapText="true" indent="0" shrinkToFit="false"/>
      <protection locked="true" hidden="false"/>
    </xf>
    <xf numFmtId="164" fontId="21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8" fillId="0" borderId="0" xfId="0" applyFont="true" applyBorder="true" applyAlignment="false" applyProtection="false">
      <alignment horizontal="general" vertical="top" textRotation="0" wrapText="true" indent="0" shrinkToFit="false"/>
      <protection locked="true" hidden="false"/>
    </xf>
    <xf numFmtId="164" fontId="26" fillId="0" borderId="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26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2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1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26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8" fillId="0" borderId="1" xfId="0" applyFont="true" applyBorder="true" applyAlignment="false" applyProtection="false">
      <alignment horizontal="general" vertical="top" textRotation="0" wrapText="true" indent="0" shrinkToFit="false"/>
      <protection locked="true" hidden="false"/>
    </xf>
    <xf numFmtId="164" fontId="2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26" fillId="0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21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28" fillId="0" borderId="1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27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27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8" fillId="0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6" fillId="0" borderId="1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dxfs count="16">
    <dxf>
      <fill>
        <patternFill>
          <bgColor rgb="FFFFFFFF"/>
        </patternFill>
      </fill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BF1DE"/>
      <rgbColor rgb="FFDBEE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CE6F2"/>
      <rgbColor rgb="FFCCFFCC"/>
      <rgbColor rgb="FFFDEADA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9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B2" activeCellId="0" sqref="B2"/>
    </sheetView>
  </sheetViews>
  <sheetFormatPr defaultRowHeight="12.75"/>
  <cols>
    <col collapsed="false" hidden="false" max="1" min="1" style="0" width="143.414772727273"/>
    <col collapsed="false" hidden="false" max="2" min="2" style="0" width="49.9090909090909"/>
    <col collapsed="false" hidden="false" max="3" min="3" style="0" width="35.0284090909091"/>
    <col collapsed="false" hidden="false" max="4" min="4" style="0" width="37.5852272727273"/>
    <col collapsed="false" hidden="false" max="1025" min="5" style="0" width="14.8806818181818"/>
  </cols>
  <sheetData>
    <row r="1" customFormat="false" ht="38.25" hidden="false" customHeight="true" outlineLevel="0" collapsed="false">
      <c r="B1" s="1" t="s">
        <v>0</v>
      </c>
      <c r="C1" s="1"/>
      <c r="D1" s="2"/>
      <c r="E1" s="3"/>
      <c r="F1" s="4"/>
      <c r="I1" s="3"/>
    </row>
    <row r="2" customFormat="false" ht="124.5" hidden="false" customHeight="true" outlineLevel="0" collapsed="false">
      <c r="B2" s="5" t="s">
        <v>1</v>
      </c>
      <c r="C2" s="5"/>
      <c r="D2" s="6"/>
      <c r="F2" s="7"/>
    </row>
    <row r="3" customFormat="false" ht="189" hidden="false" customHeight="true" outlineLevel="0" collapsed="false">
      <c r="A3" s="8" t="s">
        <v>2</v>
      </c>
      <c r="B3" s="8"/>
      <c r="C3" s="8"/>
      <c r="D3" s="9"/>
      <c r="E3" s="10"/>
      <c r="F3" s="10"/>
      <c r="G3" s="10"/>
      <c r="H3" s="10"/>
      <c r="I3" s="10"/>
    </row>
    <row r="4" customFormat="false" ht="15.75" hidden="false" customHeight="false" outlineLevel="0" collapsed="false">
      <c r="A4" s="11"/>
      <c r="B4" s="12"/>
      <c r="C4" s="12"/>
    </row>
    <row r="5" customFormat="false" ht="18.6" hidden="false" customHeight="true" outlineLevel="0" collapsed="false">
      <c r="A5" s="13" t="s">
        <v>3</v>
      </c>
      <c r="B5" s="13" t="s">
        <v>4</v>
      </c>
      <c r="C5" s="14"/>
    </row>
    <row r="6" customFormat="false" ht="54.75" hidden="false" customHeight="true" outlineLevel="0" collapsed="false">
      <c r="A6" s="13"/>
      <c r="B6" s="13" t="s">
        <v>5</v>
      </c>
      <c r="C6" s="15"/>
    </row>
    <row r="7" customFormat="false" ht="16.15" hidden="false" customHeight="true" outlineLevel="0" collapsed="false">
      <c r="A7" s="16" t="n">
        <v>1</v>
      </c>
      <c r="B7" s="16" t="n">
        <v>3</v>
      </c>
      <c r="C7" s="15"/>
    </row>
    <row r="8" customFormat="false" ht="21" hidden="false" customHeight="true" outlineLevel="0" collapsed="false">
      <c r="A8" s="17" t="s">
        <v>6</v>
      </c>
      <c r="B8" s="18"/>
      <c r="C8" s="15"/>
    </row>
    <row r="9" customFormat="false" ht="37.9" hidden="false" customHeight="true" outlineLevel="0" collapsed="false">
      <c r="A9" s="19" t="s">
        <v>7</v>
      </c>
      <c r="B9" s="18"/>
      <c r="C9" s="15"/>
    </row>
    <row r="10" customFormat="false" ht="39" hidden="false" customHeight="true" outlineLevel="0" collapsed="false">
      <c r="A10" s="20" t="s">
        <v>8</v>
      </c>
      <c r="B10" s="18" t="n">
        <v>100</v>
      </c>
      <c r="C10" s="15"/>
    </row>
    <row r="11" customFormat="false" ht="15.75" hidden="false" customHeight="false" outlineLevel="0" collapsed="false">
      <c r="A11" s="20" t="s">
        <v>9</v>
      </c>
      <c r="B11" s="18" t="n">
        <v>0</v>
      </c>
      <c r="C11" s="15"/>
    </row>
    <row r="12" customFormat="false" ht="47.25" hidden="false" customHeight="false" outlineLevel="0" collapsed="false">
      <c r="A12" s="20" t="s">
        <v>10</v>
      </c>
      <c r="B12" s="18" t="n">
        <v>0</v>
      </c>
      <c r="C12" s="15"/>
    </row>
    <row r="13" customFormat="false" ht="21" hidden="false" customHeight="true" outlineLevel="0" collapsed="false">
      <c r="A13" s="20" t="s">
        <v>11</v>
      </c>
      <c r="B13" s="18" t="n">
        <v>0</v>
      </c>
      <c r="C13" s="15"/>
    </row>
    <row r="14" customFormat="false" ht="47.25" hidden="false" customHeight="false" outlineLevel="0" collapsed="false">
      <c r="A14" s="20" t="s">
        <v>12</v>
      </c>
      <c r="B14" s="18" t="n">
        <v>0</v>
      </c>
      <c r="C14" s="15"/>
    </row>
    <row r="15" customFormat="false" ht="15.75" hidden="false" customHeight="false" outlineLevel="0" collapsed="false">
      <c r="A15" s="20" t="s">
        <v>13</v>
      </c>
      <c r="B15" s="18" t="n">
        <v>0</v>
      </c>
      <c r="C15" s="15"/>
    </row>
    <row r="16" customFormat="false" ht="15.75" hidden="false" customHeight="false" outlineLevel="0" collapsed="false">
      <c r="A16" s="20" t="s">
        <v>14</v>
      </c>
      <c r="B16" s="18" t="n">
        <v>0</v>
      </c>
      <c r="C16" s="15"/>
    </row>
    <row r="17" customFormat="false" ht="31.5" hidden="false" customHeight="false" outlineLevel="0" collapsed="false">
      <c r="A17" s="19" t="s">
        <v>15</v>
      </c>
      <c r="B17" s="21"/>
    </row>
    <row r="18" customFormat="false" ht="31.5" hidden="false" customHeight="false" outlineLevel="0" collapsed="false">
      <c r="A18" s="20" t="s">
        <v>16</v>
      </c>
      <c r="B18" s="18" t="n">
        <v>0</v>
      </c>
    </row>
    <row r="19" customFormat="false" ht="33" hidden="false" customHeight="true" outlineLevel="0" collapsed="false">
      <c r="A19" s="20" t="s">
        <v>17</v>
      </c>
      <c r="B19" s="18" t="n">
        <v>100</v>
      </c>
    </row>
    <row r="20" customFormat="false" ht="31.5" hidden="false" customHeight="false" outlineLevel="0" collapsed="false">
      <c r="A20" s="20" t="s">
        <v>18</v>
      </c>
      <c r="B20" s="18" t="n">
        <v>0</v>
      </c>
    </row>
    <row r="21" customFormat="false" ht="15.75" hidden="false" customHeight="false" outlineLevel="0" collapsed="false">
      <c r="A21" s="20" t="s">
        <v>19</v>
      </c>
      <c r="B21" s="18" t="n">
        <v>100</v>
      </c>
    </row>
    <row r="22" customFormat="false" ht="15.75" hidden="false" customHeight="false" outlineLevel="0" collapsed="false">
      <c r="A22" s="19" t="s">
        <v>20</v>
      </c>
      <c r="B22" s="21"/>
    </row>
    <row r="23" customFormat="false" ht="47.25" hidden="false" customHeight="false" outlineLevel="0" collapsed="false">
      <c r="A23" s="20" t="s">
        <v>21</v>
      </c>
      <c r="B23" s="18" t="n">
        <v>0</v>
      </c>
    </row>
    <row r="24" customFormat="false" ht="31.5" hidden="false" customHeight="false" outlineLevel="0" collapsed="false">
      <c r="A24" s="20" t="s">
        <v>22</v>
      </c>
      <c r="B24" s="18" t="n">
        <v>100</v>
      </c>
    </row>
    <row r="25" customFormat="false" ht="15.75" hidden="false" customHeight="false" outlineLevel="0" collapsed="false">
      <c r="A25" s="19" t="s">
        <v>23</v>
      </c>
      <c r="B25" s="21"/>
    </row>
    <row r="26" customFormat="false" ht="51.6" hidden="false" customHeight="true" outlineLevel="0" collapsed="false">
      <c r="A26" s="20" t="s">
        <v>24</v>
      </c>
      <c r="B26" s="18" t="n">
        <v>0</v>
      </c>
    </row>
    <row r="27" customFormat="false" ht="51" hidden="false" customHeight="true" outlineLevel="0" collapsed="false">
      <c r="A27" s="20" t="s">
        <v>25</v>
      </c>
      <c r="B27" s="18" t="n">
        <v>100</v>
      </c>
    </row>
    <row r="28" customFormat="false" ht="55.15" hidden="false" customHeight="true" outlineLevel="0" collapsed="false">
      <c r="A28" s="20" t="s">
        <v>26</v>
      </c>
      <c r="B28" s="18" t="n">
        <v>0</v>
      </c>
    </row>
    <row r="29" customFormat="false" ht="55.9" hidden="false" customHeight="true" outlineLevel="0" collapsed="false">
      <c r="A29" s="20" t="s">
        <v>27</v>
      </c>
      <c r="B29" s="18" t="n">
        <v>100</v>
      </c>
    </row>
    <row r="30" customFormat="false" ht="51.6" hidden="false" customHeight="true" outlineLevel="0" collapsed="false">
      <c r="A30" s="20" t="s">
        <v>28</v>
      </c>
      <c r="B30" s="18" t="n">
        <v>0</v>
      </c>
    </row>
    <row r="31" customFormat="false" ht="50.45" hidden="false" customHeight="true" outlineLevel="0" collapsed="false">
      <c r="A31" s="20" t="s">
        <v>29</v>
      </c>
      <c r="B31" s="18" t="n">
        <v>100</v>
      </c>
    </row>
    <row r="32" customFormat="false" ht="36.6" hidden="false" customHeight="true" outlineLevel="0" collapsed="false">
      <c r="A32" s="20" t="s">
        <v>30</v>
      </c>
      <c r="B32" s="18" t="n">
        <v>0</v>
      </c>
    </row>
    <row r="33" customFormat="false" ht="33" hidden="false" customHeight="true" outlineLevel="0" collapsed="false">
      <c r="A33" s="20" t="s">
        <v>31</v>
      </c>
      <c r="B33" s="18" t="n">
        <v>100</v>
      </c>
    </row>
    <row r="34" customFormat="false" ht="15.75" hidden="false" customHeight="false" outlineLevel="0" collapsed="false">
      <c r="A34" s="19" t="s">
        <v>32</v>
      </c>
      <c r="B34" s="21"/>
    </row>
    <row r="35" customFormat="false" ht="18.6" hidden="false" customHeight="true" outlineLevel="0" collapsed="false">
      <c r="A35" s="20" t="s">
        <v>33</v>
      </c>
      <c r="B35" s="18" t="n">
        <v>0</v>
      </c>
    </row>
    <row r="36" customFormat="false" ht="18.6" hidden="false" customHeight="true" outlineLevel="0" collapsed="false">
      <c r="A36" s="20" t="s">
        <v>34</v>
      </c>
      <c r="B36" s="18" t="n">
        <v>100</v>
      </c>
    </row>
    <row r="37" customFormat="false" ht="19.9" hidden="false" customHeight="true" outlineLevel="0" collapsed="false">
      <c r="A37" s="20" t="s">
        <v>35</v>
      </c>
      <c r="B37" s="18" t="n">
        <v>0</v>
      </c>
    </row>
    <row r="38" customFormat="false" ht="20.45" hidden="false" customHeight="true" outlineLevel="0" collapsed="false">
      <c r="A38" s="20" t="s">
        <v>36</v>
      </c>
      <c r="B38" s="18" t="n">
        <v>100</v>
      </c>
    </row>
    <row r="39" customFormat="false" ht="15.75" hidden="false" customHeight="false" outlineLevel="0" collapsed="false"/>
  </sheetData>
  <mergeCells count="5">
    <mergeCell ref="B1:C1"/>
    <mergeCell ref="B2:C2"/>
    <mergeCell ref="A3:C3"/>
    <mergeCell ref="B4:C4"/>
    <mergeCell ref="A5:A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25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B5" activeCellId="0" sqref="B5"/>
    </sheetView>
  </sheetViews>
  <sheetFormatPr defaultRowHeight="12.75"/>
  <cols>
    <col collapsed="false" hidden="false" max="1" min="1" style="22" width="38.6363636363636"/>
    <col collapsed="false" hidden="false" max="2" min="2" style="23" width="99.5170454545455"/>
    <col collapsed="false" hidden="false" max="3" min="3" style="23" width="26.6079545454545"/>
    <col collapsed="false" hidden="false" max="4" min="4" style="23" width="25.4034090909091"/>
    <col collapsed="false" hidden="false" max="5" min="5" style="23" width="26.1590909090909"/>
    <col collapsed="false" hidden="false" max="6" min="6" style="23" width="21.7954545454545"/>
    <col collapsed="false" hidden="false" max="7" min="7" style="23" width="27.2102272727273"/>
    <col collapsed="false" hidden="false" max="8" min="8" style="23" width="21.7954545454545"/>
    <col collapsed="false" hidden="false" max="9" min="9" style="23" width="19.6931818181818"/>
    <col collapsed="false" hidden="false" max="1025" min="10" style="23" width="14.8806818181818"/>
  </cols>
  <sheetData>
    <row r="1" customFormat="false" ht="15" hidden="false" customHeight="true" outlineLevel="0" collapsed="false">
      <c r="A1" s="0"/>
      <c r="B1" s="24"/>
      <c r="C1" s="25" t="s">
        <v>37</v>
      </c>
      <c r="D1" s="25"/>
      <c r="E1" s="25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5" hidden="false" customHeight="false" outlineLevel="0" collapsed="false">
      <c r="A2" s="0"/>
      <c r="B2" s="24"/>
      <c r="C2" s="25"/>
      <c r="D2" s="25"/>
      <c r="E2" s="25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5" hidden="false" customHeight="false" outlineLevel="0" collapsed="false">
      <c r="A3" s="0"/>
      <c r="B3" s="24"/>
      <c r="C3" s="25"/>
      <c r="D3" s="25"/>
      <c r="E3" s="25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33.75" hidden="false" customHeight="true" outlineLevel="0" collapsed="false">
      <c r="A4" s="0"/>
      <c r="B4" s="24"/>
      <c r="C4" s="25"/>
      <c r="D4" s="25"/>
      <c r="E4" s="25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6.75" hidden="false" customHeight="true" outlineLevel="0" collapsed="false">
      <c r="A5" s="0"/>
      <c r="B5" s="0"/>
      <c r="C5" s="25"/>
      <c r="D5" s="25"/>
      <c r="E5" s="25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63" hidden="false" customHeight="true" outlineLevel="0" collapsed="false">
      <c r="A6" s="26" t="s">
        <v>38</v>
      </c>
      <c r="B6" s="26"/>
      <c r="C6" s="26"/>
      <c r="D6" s="26"/>
      <c r="E6" s="26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2.75" hidden="false" customHeight="false" outlineLevel="0" collapsed="false">
      <c r="A7" s="27"/>
      <c r="B7" s="28"/>
      <c r="C7" s="28"/>
      <c r="D7" s="28"/>
      <c r="E7" s="29" t="s">
        <v>39</v>
      </c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s="34" customFormat="true" ht="12.75" hidden="false" customHeight="false" outlineLevel="0" collapsed="false">
      <c r="A8" s="30" t="s">
        <v>40</v>
      </c>
      <c r="B8" s="30" t="s">
        <v>41</v>
      </c>
      <c r="C8" s="31" t="s">
        <v>42</v>
      </c>
      <c r="D8" s="31"/>
      <c r="E8" s="31"/>
      <c r="F8" s="32"/>
      <c r="G8" s="33"/>
    </row>
    <row r="9" customFormat="false" ht="16.5" hidden="false" customHeight="true" outlineLevel="0" collapsed="false">
      <c r="A9" s="30"/>
      <c r="B9" s="30"/>
      <c r="C9" s="31" t="s">
        <v>43</v>
      </c>
      <c r="D9" s="31" t="s">
        <v>44</v>
      </c>
      <c r="E9" s="31" t="s">
        <v>45</v>
      </c>
      <c r="F9" s="32"/>
      <c r="G9" s="33"/>
      <c r="H9" s="32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36" customFormat="true" ht="12.75" hidden="false" customHeight="false" outlineLevel="0" collapsed="false">
      <c r="A10" s="35" t="n">
        <v>1</v>
      </c>
      <c r="B10" s="35" t="n">
        <v>2</v>
      </c>
      <c r="C10" s="35" t="s">
        <v>46</v>
      </c>
      <c r="D10" s="35" t="s">
        <v>47</v>
      </c>
      <c r="E10" s="35" t="s">
        <v>48</v>
      </c>
      <c r="F10" s="32"/>
      <c r="G10" s="33"/>
    </row>
    <row r="11" s="43" customFormat="true" ht="15.75" hidden="false" customHeight="false" outlineLevel="0" collapsed="false">
      <c r="A11" s="37" t="s">
        <v>49</v>
      </c>
      <c r="B11" s="38" t="s">
        <v>50</v>
      </c>
      <c r="C11" s="39" t="n">
        <f aca="false">C12</f>
        <v>1227.7</v>
      </c>
      <c r="D11" s="39" t="n">
        <f aca="false">D12</f>
        <v>970</v>
      </c>
      <c r="E11" s="40" t="n">
        <f aca="false">E12</f>
        <v>1002.1</v>
      </c>
      <c r="F11" s="41"/>
      <c r="G11" s="42"/>
    </row>
    <row r="12" customFormat="false" ht="30" hidden="false" customHeight="false" outlineLevel="0" collapsed="false">
      <c r="A12" s="44" t="s">
        <v>51</v>
      </c>
      <c r="B12" s="45" t="s">
        <v>52</v>
      </c>
      <c r="C12" s="46" t="n">
        <f aca="false">C13+C18+C23</f>
        <v>1227.7</v>
      </c>
      <c r="D12" s="46" t="n">
        <f aca="false">D13+D18+D23</f>
        <v>970</v>
      </c>
      <c r="E12" s="47" t="n">
        <f aca="false">E13+E18+E23</f>
        <v>1002.1</v>
      </c>
      <c r="F12" s="41"/>
      <c r="G12" s="42"/>
    </row>
    <row r="13" customFormat="false" ht="28.5" hidden="false" customHeight="false" outlineLevel="0" collapsed="false">
      <c r="A13" s="48" t="s">
        <v>53</v>
      </c>
      <c r="B13" s="49" t="s">
        <v>54</v>
      </c>
      <c r="C13" s="46" t="n">
        <f aca="false">C14+C16</f>
        <v>873.8</v>
      </c>
      <c r="D13" s="46" t="n">
        <f aca="false">D14</f>
        <v>602.2</v>
      </c>
      <c r="E13" s="47" t="n">
        <f aca="false">E14</f>
        <v>620.2</v>
      </c>
      <c r="F13" s="41"/>
      <c r="G13" s="42"/>
    </row>
    <row r="14" customFormat="false" ht="15.75" hidden="false" customHeight="false" outlineLevel="0" collapsed="false">
      <c r="A14" s="50" t="s">
        <v>55</v>
      </c>
      <c r="B14" s="51" t="s">
        <v>56</v>
      </c>
      <c r="C14" s="46" t="n">
        <f aca="false">C15</f>
        <v>717.1</v>
      </c>
      <c r="D14" s="46" t="n">
        <f aca="false">D15</f>
        <v>602.2</v>
      </c>
      <c r="E14" s="47" t="n">
        <f aca="false">E15</f>
        <v>620.2</v>
      </c>
      <c r="F14" s="41"/>
      <c r="G14" s="42"/>
    </row>
    <row r="15" customFormat="false" ht="45" hidden="false" customHeight="false" outlineLevel="0" collapsed="false">
      <c r="A15" s="52" t="s">
        <v>57</v>
      </c>
      <c r="B15" s="53" t="s">
        <v>58</v>
      </c>
      <c r="C15" s="46" t="n">
        <v>717.1</v>
      </c>
      <c r="D15" s="46" t="n">
        <v>602.2</v>
      </c>
      <c r="E15" s="47" t="n">
        <v>620.2</v>
      </c>
      <c r="F15" s="41"/>
      <c r="G15" s="42"/>
    </row>
    <row r="16" customFormat="false" ht="30" hidden="false" customHeight="false" outlineLevel="0" collapsed="false">
      <c r="A16" s="52" t="s">
        <v>59</v>
      </c>
      <c r="B16" s="53" t="s">
        <v>60</v>
      </c>
      <c r="C16" s="46" t="n">
        <f aca="false">C17</f>
        <v>156.7</v>
      </c>
      <c r="D16" s="46"/>
      <c r="E16" s="47"/>
      <c r="F16" s="41"/>
      <c r="G16" s="42"/>
    </row>
    <row r="17" customFormat="false" ht="30" hidden="false" customHeight="false" outlineLevel="0" collapsed="false">
      <c r="A17" s="52" t="s">
        <v>61</v>
      </c>
      <c r="B17" s="53" t="s">
        <v>62</v>
      </c>
      <c r="C17" s="46" t="n">
        <v>156.7</v>
      </c>
      <c r="D17" s="46"/>
      <c r="E17" s="47"/>
      <c r="F17" s="41"/>
      <c r="G17" s="42"/>
    </row>
    <row r="18" customFormat="false" ht="30" hidden="false" customHeight="false" outlineLevel="0" collapsed="false">
      <c r="A18" s="54" t="s">
        <v>63</v>
      </c>
      <c r="B18" s="55" t="s">
        <v>64</v>
      </c>
      <c r="C18" s="56" t="n">
        <f aca="false">C19+C21</f>
        <v>132.4</v>
      </c>
      <c r="D18" s="56" t="n">
        <f aca="false">D19+D21</f>
        <v>146.3</v>
      </c>
      <c r="E18" s="56" t="n">
        <f aca="false">E19+E21</f>
        <v>160.4</v>
      </c>
      <c r="F18" s="41"/>
      <c r="G18" s="42"/>
    </row>
    <row r="19" customFormat="false" ht="45" hidden="false" customHeight="false" outlineLevel="0" collapsed="false">
      <c r="A19" s="50" t="s">
        <v>65</v>
      </c>
      <c r="B19" s="51" t="s">
        <v>66</v>
      </c>
      <c r="C19" s="56" t="n">
        <f aca="false">C20</f>
        <v>0.5</v>
      </c>
      <c r="D19" s="56" t="n">
        <f aca="false">D20</f>
        <v>0.6</v>
      </c>
      <c r="E19" s="56" t="n">
        <f aca="false">E20</f>
        <v>0.6</v>
      </c>
      <c r="F19" s="41"/>
      <c r="G19" s="42"/>
    </row>
    <row r="20" customFormat="false" ht="45" hidden="false" customHeight="false" outlineLevel="0" collapsed="false">
      <c r="A20" s="52" t="s">
        <v>67</v>
      </c>
      <c r="B20" s="53" t="s">
        <v>68</v>
      </c>
      <c r="C20" s="56" t="n">
        <v>0.5</v>
      </c>
      <c r="D20" s="56" t="n">
        <v>0.6</v>
      </c>
      <c r="E20" s="56" t="n">
        <v>0.6</v>
      </c>
      <c r="F20" s="41"/>
      <c r="G20" s="42"/>
    </row>
    <row r="21" customFormat="false" ht="45" hidden="false" customHeight="false" outlineLevel="0" collapsed="false">
      <c r="A21" s="50" t="s">
        <v>69</v>
      </c>
      <c r="B21" s="51" t="s">
        <v>70</v>
      </c>
      <c r="C21" s="56" t="n">
        <f aca="false">C22</f>
        <v>131.9</v>
      </c>
      <c r="D21" s="56" t="n">
        <f aca="false">D22</f>
        <v>145.7</v>
      </c>
      <c r="E21" s="56" t="n">
        <f aca="false">E22</f>
        <v>159.8</v>
      </c>
      <c r="F21" s="41"/>
      <c r="G21" s="42"/>
    </row>
    <row r="22" customFormat="false" ht="60" hidden="false" customHeight="false" outlineLevel="0" collapsed="false">
      <c r="A22" s="52" t="s">
        <v>71</v>
      </c>
      <c r="B22" s="53" t="s">
        <v>72</v>
      </c>
      <c r="C22" s="56" t="n">
        <v>131.9</v>
      </c>
      <c r="D22" s="56" t="n">
        <v>145.7</v>
      </c>
      <c r="E22" s="56" t="n">
        <v>159.8</v>
      </c>
      <c r="F22" s="41"/>
      <c r="G22" s="42"/>
    </row>
    <row r="23" customFormat="false" ht="15.75" hidden="false" customHeight="false" outlineLevel="0" collapsed="false">
      <c r="A23" s="57" t="s">
        <v>73</v>
      </c>
      <c r="B23" s="58" t="s">
        <v>74</v>
      </c>
      <c r="C23" s="56" t="n">
        <f aca="false">C24</f>
        <v>221.5</v>
      </c>
      <c r="D23" s="56" t="n">
        <f aca="false">D24</f>
        <v>221.5</v>
      </c>
      <c r="E23" s="56" t="n">
        <f aca="false">E24</f>
        <v>221.5</v>
      </c>
      <c r="F23" s="41"/>
      <c r="G23" s="42"/>
    </row>
    <row r="24" customFormat="false" ht="60" hidden="false" customHeight="true" outlineLevel="0" collapsed="false">
      <c r="A24" s="50" t="s">
        <v>75</v>
      </c>
      <c r="B24" s="51" t="s">
        <v>76</v>
      </c>
      <c r="C24" s="56" t="n">
        <f aca="false">C25</f>
        <v>221.5</v>
      </c>
      <c r="D24" s="56" t="n">
        <f aca="false">D25</f>
        <v>221.5</v>
      </c>
      <c r="E24" s="56" t="n">
        <f aca="false">E25</f>
        <v>221.5</v>
      </c>
      <c r="F24" s="41"/>
      <c r="G24" s="42"/>
    </row>
    <row r="25" customFormat="false" ht="75" hidden="false" customHeight="false" outlineLevel="0" collapsed="false">
      <c r="A25" s="52" t="s">
        <v>77</v>
      </c>
      <c r="B25" s="59" t="s">
        <v>78</v>
      </c>
      <c r="C25" s="56" t="n">
        <v>221.5</v>
      </c>
      <c r="D25" s="56" t="n">
        <v>221.5</v>
      </c>
      <c r="E25" s="56" t="n">
        <v>221.5</v>
      </c>
      <c r="F25" s="41"/>
      <c r="G25" s="42"/>
    </row>
  </sheetData>
  <mergeCells count="5">
    <mergeCell ref="C1:E5"/>
    <mergeCell ref="A6:E6"/>
    <mergeCell ref="A8:A9"/>
    <mergeCell ref="B8:B9"/>
    <mergeCell ref="C8:E8"/>
  </mergeCells>
  <conditionalFormatting sqref="C1">
    <cfRule type="expression" priority="2" aboveAverage="0" equalAverage="0" bottom="0" percent="0" rank="0" text="" dxfId="0">
      <formula>#ref!&lt;&gt;""</formula>
    </cfRule>
  </conditionalFormatting>
  <printOptions headings="false" gridLines="false" gridLinesSet="true" horizontalCentered="false" verticalCentered="false"/>
  <pageMargins left="0.511805555555555" right="0.196527777777778" top="0.157638888888889" bottom="0.1965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81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I1" activeCellId="0" sqref="I1"/>
    </sheetView>
  </sheetViews>
  <sheetFormatPr defaultRowHeight="12.75"/>
  <cols>
    <col collapsed="false" hidden="false" max="1" min="1" style="0" width="60.2840909090909"/>
    <col collapsed="false" hidden="false" max="2" min="2" style="0" width="8.26704545454546"/>
    <col collapsed="false" hidden="false" max="3" min="3" style="0" width="6.3125"/>
    <col collapsed="false" hidden="false" max="4" min="4" style="0" width="6.76704545454545"/>
    <col collapsed="false" hidden="false" max="7" min="5" style="0" width="6.3125"/>
    <col collapsed="false" hidden="false" max="8" min="8" style="0" width="12.4772727272727"/>
    <col collapsed="false" hidden="false" max="9" min="9" style="0" width="6.3125"/>
    <col collapsed="false" hidden="false" max="12" min="10" style="0" width="22.25"/>
    <col collapsed="false" hidden="false" max="1025" min="13" style="0" width="13.6818181818182"/>
  </cols>
  <sheetData>
    <row r="1" customFormat="false" ht="115.5" hidden="false" customHeight="true" outlineLevel="0" collapsed="false">
      <c r="A1" s="60"/>
      <c r="B1" s="60"/>
      <c r="C1" s="60"/>
      <c r="D1" s="61"/>
      <c r="E1" s="61"/>
      <c r="F1" s="61"/>
      <c r="G1" s="61"/>
      <c r="H1" s="61"/>
      <c r="I1" s="62" t="s">
        <v>79</v>
      </c>
      <c r="J1" s="62"/>
      <c r="K1" s="62"/>
      <c r="L1" s="62"/>
    </row>
    <row r="2" customFormat="false" ht="66" hidden="false" customHeight="true" outlineLevel="0" collapsed="false">
      <c r="A2" s="63" t="s">
        <v>80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customFormat="false" ht="15" hidden="false" customHeight="true" outlineLevel="0" collapsed="false">
      <c r="A3" s="64"/>
      <c r="B3" s="64"/>
      <c r="C3" s="64"/>
      <c r="D3" s="64"/>
      <c r="E3" s="64"/>
      <c r="F3" s="64"/>
      <c r="G3" s="64"/>
      <c r="H3" s="64"/>
      <c r="I3" s="65" t="s">
        <v>39</v>
      </c>
      <c r="J3" s="65"/>
      <c r="K3" s="65"/>
      <c r="L3" s="65"/>
    </row>
    <row r="4" customFormat="false" ht="19.9" hidden="false" customHeight="true" outlineLevel="0" collapsed="false">
      <c r="A4" s="66" t="s">
        <v>41</v>
      </c>
      <c r="B4" s="66" t="s">
        <v>81</v>
      </c>
      <c r="C4" s="66" t="s">
        <v>82</v>
      </c>
      <c r="D4" s="66" t="s">
        <v>83</v>
      </c>
      <c r="E4" s="66" t="s">
        <v>84</v>
      </c>
      <c r="F4" s="66"/>
      <c r="G4" s="66"/>
      <c r="H4" s="66"/>
      <c r="I4" s="66" t="s">
        <v>85</v>
      </c>
      <c r="J4" s="66" t="s">
        <v>42</v>
      </c>
      <c r="K4" s="66"/>
      <c r="L4" s="66"/>
    </row>
    <row r="5" customFormat="false" ht="16.35" hidden="false" customHeight="true" outlineLevel="0" collapsed="false">
      <c r="A5" s="66"/>
      <c r="B5" s="66"/>
      <c r="C5" s="66"/>
      <c r="D5" s="66"/>
      <c r="E5" s="66"/>
      <c r="F5" s="66"/>
      <c r="G5" s="66"/>
      <c r="H5" s="66"/>
      <c r="I5" s="66"/>
      <c r="J5" s="66" t="s">
        <v>43</v>
      </c>
      <c r="K5" s="66" t="s">
        <v>44</v>
      </c>
      <c r="L5" s="66" t="s">
        <v>45</v>
      </c>
    </row>
    <row r="6" customFormat="false" ht="14.45" hidden="false" customHeight="true" outlineLevel="0" collapsed="false">
      <c r="A6" s="67" t="s">
        <v>86</v>
      </c>
      <c r="B6" s="67" t="s">
        <v>87</v>
      </c>
      <c r="C6" s="67" t="s">
        <v>46</v>
      </c>
      <c r="D6" s="67" t="s">
        <v>47</v>
      </c>
      <c r="E6" s="67" t="s">
        <v>48</v>
      </c>
      <c r="F6" s="67" t="s">
        <v>88</v>
      </c>
      <c r="G6" s="67" t="s">
        <v>89</v>
      </c>
      <c r="H6" s="67" t="s">
        <v>90</v>
      </c>
      <c r="I6" s="67" t="s">
        <v>91</v>
      </c>
      <c r="J6" s="67" t="s">
        <v>92</v>
      </c>
      <c r="K6" s="67" t="s">
        <v>93</v>
      </c>
      <c r="L6" s="67" t="s">
        <v>94</v>
      </c>
    </row>
    <row r="7" customFormat="false" ht="74.25" hidden="false" customHeight="true" outlineLevel="0" collapsed="false">
      <c r="A7" s="68" t="s">
        <v>95</v>
      </c>
      <c r="B7" s="69" t="s">
        <v>96</v>
      </c>
      <c r="C7" s="69"/>
      <c r="D7" s="69"/>
      <c r="E7" s="70"/>
      <c r="F7" s="70"/>
      <c r="G7" s="70"/>
      <c r="H7" s="70"/>
      <c r="I7" s="71"/>
      <c r="J7" s="72" t="n">
        <f aca="false">J8+J37+J47+J54+J61+J75+J68</f>
        <v>2192.3</v>
      </c>
      <c r="K7" s="72" t="n">
        <f aca="false">K8+K37+K47+K54+K61+K75+K68</f>
        <v>1928.6</v>
      </c>
      <c r="L7" s="72" t="n">
        <f aca="false">L8+L37+L47+L54+L61+L75+L68</f>
        <v>1995.7</v>
      </c>
    </row>
    <row r="8" customFormat="false" ht="15" hidden="false" customHeight="false" outlineLevel="0" collapsed="false">
      <c r="A8" s="73" t="s">
        <v>97</v>
      </c>
      <c r="B8" s="74" t="s">
        <v>96</v>
      </c>
      <c r="C8" s="75" t="s">
        <v>98</v>
      </c>
      <c r="D8" s="75"/>
      <c r="E8" s="76"/>
      <c r="F8" s="76"/>
      <c r="G8" s="76"/>
      <c r="H8" s="76"/>
      <c r="I8" s="77"/>
      <c r="J8" s="78" t="n">
        <f aca="false">J9+J15+J31</f>
        <v>1358.6</v>
      </c>
      <c r="K8" s="78" t="n">
        <f aca="false">K9+K15+K31</f>
        <v>1184.6</v>
      </c>
      <c r="L8" s="78" t="n">
        <f aca="false">L9+L15+L31</f>
        <v>1122</v>
      </c>
    </row>
    <row r="9" customFormat="false" ht="60" hidden="false" customHeight="false" outlineLevel="0" collapsed="false">
      <c r="A9" s="73" t="s">
        <v>99</v>
      </c>
      <c r="B9" s="74" t="s">
        <v>96</v>
      </c>
      <c r="C9" s="75" t="s">
        <v>98</v>
      </c>
      <c r="D9" s="75" t="s">
        <v>100</v>
      </c>
      <c r="E9" s="76"/>
      <c r="F9" s="76"/>
      <c r="G9" s="76"/>
      <c r="H9" s="76"/>
      <c r="I9" s="75"/>
      <c r="J9" s="78" t="n">
        <f aca="false">J10</f>
        <v>410</v>
      </c>
      <c r="K9" s="78" t="n">
        <f aca="false">K10</f>
        <v>364</v>
      </c>
      <c r="L9" s="78" t="n">
        <f aca="false">L10</f>
        <v>314.9</v>
      </c>
    </row>
    <row r="10" customFormat="false" ht="90.75" hidden="false" customHeight="true" outlineLevel="0" collapsed="false">
      <c r="A10" s="73" t="s">
        <v>101</v>
      </c>
      <c r="B10" s="74" t="s">
        <v>96</v>
      </c>
      <c r="C10" s="74" t="s">
        <v>98</v>
      </c>
      <c r="D10" s="74" t="s">
        <v>100</v>
      </c>
      <c r="E10" s="79" t="n">
        <v>65</v>
      </c>
      <c r="F10" s="79"/>
      <c r="G10" s="79"/>
      <c r="H10" s="79"/>
      <c r="I10" s="74"/>
      <c r="J10" s="78" t="n">
        <f aca="false">J11</f>
        <v>410</v>
      </c>
      <c r="K10" s="78" t="n">
        <f aca="false">K11</f>
        <v>364</v>
      </c>
      <c r="L10" s="78" t="n">
        <f aca="false">L11</f>
        <v>314.9</v>
      </c>
    </row>
    <row r="11" customFormat="false" ht="15" hidden="false" customHeight="false" outlineLevel="0" collapsed="false">
      <c r="A11" s="73" t="s">
        <v>102</v>
      </c>
      <c r="B11" s="74" t="s">
        <v>96</v>
      </c>
      <c r="C11" s="74" t="s">
        <v>98</v>
      </c>
      <c r="D11" s="74" t="s">
        <v>100</v>
      </c>
      <c r="E11" s="79" t="n">
        <v>65</v>
      </c>
      <c r="F11" s="79" t="n">
        <v>1</v>
      </c>
      <c r="G11" s="79"/>
      <c r="H11" s="79"/>
      <c r="I11" s="74"/>
      <c r="J11" s="78" t="n">
        <f aca="false">J12</f>
        <v>410</v>
      </c>
      <c r="K11" s="78" t="n">
        <f aca="false">K12</f>
        <v>364</v>
      </c>
      <c r="L11" s="78" t="n">
        <f aca="false">L12</f>
        <v>314.9</v>
      </c>
    </row>
    <row r="12" customFormat="false" ht="36.75" hidden="false" customHeight="true" outlineLevel="0" collapsed="false">
      <c r="A12" s="73" t="s">
        <v>103</v>
      </c>
      <c r="B12" s="74" t="s">
        <v>96</v>
      </c>
      <c r="C12" s="74" t="s">
        <v>98</v>
      </c>
      <c r="D12" s="74" t="s">
        <v>100</v>
      </c>
      <c r="E12" s="79" t="n">
        <v>65</v>
      </c>
      <c r="F12" s="79" t="n">
        <v>1</v>
      </c>
      <c r="G12" s="79" t="s">
        <v>104</v>
      </c>
      <c r="H12" s="79" t="s">
        <v>105</v>
      </c>
      <c r="I12" s="74"/>
      <c r="J12" s="78" t="n">
        <f aca="false">J13</f>
        <v>410</v>
      </c>
      <c r="K12" s="78" t="n">
        <f aca="false">K13</f>
        <v>364</v>
      </c>
      <c r="L12" s="78" t="n">
        <f aca="false">L13</f>
        <v>314.9</v>
      </c>
    </row>
    <row r="13" customFormat="false" ht="120" hidden="false" customHeight="false" outlineLevel="0" collapsed="false">
      <c r="A13" s="73" t="s">
        <v>106</v>
      </c>
      <c r="B13" s="74" t="s">
        <v>96</v>
      </c>
      <c r="C13" s="74" t="s">
        <v>98</v>
      </c>
      <c r="D13" s="74" t="s">
        <v>100</v>
      </c>
      <c r="E13" s="79" t="n">
        <v>65</v>
      </c>
      <c r="F13" s="79" t="n">
        <v>1</v>
      </c>
      <c r="G13" s="79" t="s">
        <v>104</v>
      </c>
      <c r="H13" s="79" t="s">
        <v>105</v>
      </c>
      <c r="I13" s="74" t="s">
        <v>107</v>
      </c>
      <c r="J13" s="78" t="n">
        <f aca="false">J14</f>
        <v>410</v>
      </c>
      <c r="K13" s="78" t="n">
        <f aca="false">K14</f>
        <v>364</v>
      </c>
      <c r="L13" s="78" t="n">
        <f aca="false">L14</f>
        <v>314.9</v>
      </c>
    </row>
    <row r="14" customFormat="false" ht="45" hidden="false" customHeight="false" outlineLevel="0" collapsed="false">
      <c r="A14" s="73" t="s">
        <v>108</v>
      </c>
      <c r="B14" s="74" t="s">
        <v>96</v>
      </c>
      <c r="C14" s="74" t="s">
        <v>98</v>
      </c>
      <c r="D14" s="74" t="s">
        <v>100</v>
      </c>
      <c r="E14" s="79" t="n">
        <v>65</v>
      </c>
      <c r="F14" s="79" t="n">
        <v>1</v>
      </c>
      <c r="G14" s="79" t="s">
        <v>104</v>
      </c>
      <c r="H14" s="79" t="s">
        <v>105</v>
      </c>
      <c r="I14" s="74" t="s">
        <v>109</v>
      </c>
      <c r="J14" s="78" t="n">
        <v>410</v>
      </c>
      <c r="K14" s="78" t="n">
        <v>364</v>
      </c>
      <c r="L14" s="78" t="n">
        <v>314.9</v>
      </c>
    </row>
    <row r="15" customFormat="false" ht="89.25" hidden="false" customHeight="true" outlineLevel="0" collapsed="false">
      <c r="A15" s="73" t="s">
        <v>110</v>
      </c>
      <c r="B15" s="74" t="s">
        <v>96</v>
      </c>
      <c r="C15" s="75" t="s">
        <v>98</v>
      </c>
      <c r="D15" s="75" t="s">
        <v>111</v>
      </c>
      <c r="E15" s="79"/>
      <c r="F15" s="79"/>
      <c r="G15" s="79"/>
      <c r="H15" s="79"/>
      <c r="I15" s="80"/>
      <c r="J15" s="81" t="n">
        <f aca="false">J16+J26</f>
        <v>943.6</v>
      </c>
      <c r="K15" s="81" t="n">
        <f aca="false">K16+K26</f>
        <v>815.6</v>
      </c>
      <c r="L15" s="81" t="n">
        <f aca="false">L16+L26</f>
        <v>802.1</v>
      </c>
    </row>
    <row r="16" customFormat="false" ht="93.75" hidden="false" customHeight="true" outlineLevel="0" collapsed="false">
      <c r="A16" s="73" t="str">
        <f aca="false"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6" s="74" t="s">
        <v>96</v>
      </c>
      <c r="C16" s="82" t="s">
        <v>98</v>
      </c>
      <c r="D16" s="82" t="s">
        <v>111</v>
      </c>
      <c r="E16" s="79" t="n">
        <v>65</v>
      </c>
      <c r="F16" s="79"/>
      <c r="G16" s="79"/>
      <c r="H16" s="79"/>
      <c r="I16" s="80"/>
      <c r="J16" s="78" t="n">
        <f aca="false">J17</f>
        <v>943.1</v>
      </c>
      <c r="K16" s="78" t="n">
        <f aca="false">K17</f>
        <v>815</v>
      </c>
      <c r="L16" s="78" t="n">
        <f aca="false">L17</f>
        <v>801.5</v>
      </c>
    </row>
    <row r="17" customFormat="false" ht="46.5" hidden="false" customHeight="true" outlineLevel="0" collapsed="false">
      <c r="A17" s="73" t="s">
        <v>112</v>
      </c>
      <c r="B17" s="74" t="s">
        <v>96</v>
      </c>
      <c r="C17" s="74" t="s">
        <v>98</v>
      </c>
      <c r="D17" s="74" t="s">
        <v>111</v>
      </c>
      <c r="E17" s="79" t="n">
        <v>65</v>
      </c>
      <c r="F17" s="79" t="n">
        <v>2</v>
      </c>
      <c r="G17" s="79"/>
      <c r="H17" s="79"/>
      <c r="I17" s="80"/>
      <c r="J17" s="78" t="n">
        <f aca="false">J18+J21</f>
        <v>943.1</v>
      </c>
      <c r="K17" s="78" t="n">
        <f aca="false">K18+K21</f>
        <v>815</v>
      </c>
      <c r="L17" s="78" t="n">
        <f aca="false">L18+L21</f>
        <v>801.5</v>
      </c>
    </row>
    <row r="18" customFormat="false" ht="45" hidden="false" customHeight="false" outlineLevel="0" collapsed="false">
      <c r="A18" s="73" t="s">
        <v>113</v>
      </c>
      <c r="B18" s="74" t="s">
        <v>96</v>
      </c>
      <c r="C18" s="74" t="s">
        <v>98</v>
      </c>
      <c r="D18" s="74" t="s">
        <v>111</v>
      </c>
      <c r="E18" s="79" t="n">
        <v>65</v>
      </c>
      <c r="F18" s="79" t="n">
        <v>2</v>
      </c>
      <c r="G18" s="79" t="s">
        <v>104</v>
      </c>
      <c r="H18" s="79" t="s">
        <v>114</v>
      </c>
      <c r="I18" s="80"/>
      <c r="J18" s="78" t="n">
        <f aca="false">J19</f>
        <v>589.5</v>
      </c>
      <c r="K18" s="78" t="n">
        <f aca="false">K19</f>
        <v>589.3</v>
      </c>
      <c r="L18" s="78" t="n">
        <f aca="false">L19</f>
        <v>590</v>
      </c>
    </row>
    <row r="19" customFormat="false" ht="120" hidden="false" customHeight="false" outlineLevel="0" collapsed="false">
      <c r="A19" s="73" t="s">
        <v>106</v>
      </c>
      <c r="B19" s="74" t="s">
        <v>96</v>
      </c>
      <c r="C19" s="74" t="s">
        <v>98</v>
      </c>
      <c r="D19" s="74" t="s">
        <v>111</v>
      </c>
      <c r="E19" s="79" t="n">
        <v>65</v>
      </c>
      <c r="F19" s="79" t="n">
        <v>2</v>
      </c>
      <c r="G19" s="79" t="s">
        <v>104</v>
      </c>
      <c r="H19" s="79" t="s">
        <v>114</v>
      </c>
      <c r="I19" s="80" t="s">
        <v>107</v>
      </c>
      <c r="J19" s="78" t="n">
        <f aca="false">J20</f>
        <v>589.5</v>
      </c>
      <c r="K19" s="78" t="n">
        <f aca="false">K20</f>
        <v>589.3</v>
      </c>
      <c r="L19" s="78" t="n">
        <f aca="false">L20</f>
        <v>590</v>
      </c>
    </row>
    <row r="20" customFormat="false" ht="45" hidden="false" customHeight="false" outlineLevel="0" collapsed="false">
      <c r="A20" s="73" t="s">
        <v>108</v>
      </c>
      <c r="B20" s="74" t="s">
        <v>96</v>
      </c>
      <c r="C20" s="74" t="s">
        <v>98</v>
      </c>
      <c r="D20" s="74" t="s">
        <v>111</v>
      </c>
      <c r="E20" s="79" t="n">
        <v>65</v>
      </c>
      <c r="F20" s="79" t="n">
        <v>2</v>
      </c>
      <c r="G20" s="79" t="s">
        <v>104</v>
      </c>
      <c r="H20" s="79" t="s">
        <v>114</v>
      </c>
      <c r="I20" s="80" t="s">
        <v>109</v>
      </c>
      <c r="J20" s="78" t="n">
        <v>589.5</v>
      </c>
      <c r="K20" s="78" t="n">
        <v>589.3</v>
      </c>
      <c r="L20" s="78" t="n">
        <v>590</v>
      </c>
    </row>
    <row r="21" customFormat="false" ht="31.5" hidden="false" customHeight="true" outlineLevel="0" collapsed="false">
      <c r="A21" s="73" t="s">
        <v>115</v>
      </c>
      <c r="B21" s="74" t="s">
        <v>96</v>
      </c>
      <c r="C21" s="74" t="s">
        <v>98</v>
      </c>
      <c r="D21" s="74" t="s">
        <v>111</v>
      </c>
      <c r="E21" s="79" t="n">
        <v>65</v>
      </c>
      <c r="F21" s="79" t="n">
        <v>2</v>
      </c>
      <c r="G21" s="79" t="s">
        <v>104</v>
      </c>
      <c r="H21" s="79" t="s">
        <v>116</v>
      </c>
      <c r="I21" s="80"/>
      <c r="J21" s="78" t="n">
        <f aca="false">J22+J24</f>
        <v>353.6</v>
      </c>
      <c r="K21" s="78" t="n">
        <f aca="false">+K22+K24</f>
        <v>225.7</v>
      </c>
      <c r="L21" s="78" t="n">
        <f aca="false">+L22+L24</f>
        <v>211.5</v>
      </c>
    </row>
    <row r="22" customFormat="false" ht="44.25" hidden="false" customHeight="true" outlineLevel="0" collapsed="false">
      <c r="A22" s="73" t="s">
        <v>117</v>
      </c>
      <c r="B22" s="74" t="s">
        <v>96</v>
      </c>
      <c r="C22" s="74" t="s">
        <v>98</v>
      </c>
      <c r="D22" s="74" t="s">
        <v>111</v>
      </c>
      <c r="E22" s="79" t="n">
        <v>65</v>
      </c>
      <c r="F22" s="79" t="n">
        <v>2</v>
      </c>
      <c r="G22" s="79" t="s">
        <v>104</v>
      </c>
      <c r="H22" s="79" t="s">
        <v>116</v>
      </c>
      <c r="I22" s="80" t="s">
        <v>118</v>
      </c>
      <c r="J22" s="78" t="n">
        <f aca="false">J23</f>
        <v>350.6</v>
      </c>
      <c r="K22" s="78" t="n">
        <f aca="false">K23</f>
        <v>222.7</v>
      </c>
      <c r="L22" s="78" t="n">
        <f aca="false">L23</f>
        <v>208.5</v>
      </c>
    </row>
    <row r="23" customFormat="false" ht="60" hidden="false" customHeight="false" outlineLevel="0" collapsed="false">
      <c r="A23" s="73" t="s">
        <v>119</v>
      </c>
      <c r="B23" s="74" t="s">
        <v>96</v>
      </c>
      <c r="C23" s="74" t="s">
        <v>98</v>
      </c>
      <c r="D23" s="74" t="s">
        <v>111</v>
      </c>
      <c r="E23" s="79" t="n">
        <v>65</v>
      </c>
      <c r="F23" s="79" t="n">
        <v>2</v>
      </c>
      <c r="G23" s="79" t="s">
        <v>104</v>
      </c>
      <c r="H23" s="79" t="s">
        <v>116</v>
      </c>
      <c r="I23" s="80" t="s">
        <v>120</v>
      </c>
      <c r="J23" s="78" t="n">
        <v>350.6</v>
      </c>
      <c r="K23" s="78" t="n">
        <v>222.7</v>
      </c>
      <c r="L23" s="78" t="n">
        <v>208.5</v>
      </c>
    </row>
    <row r="24" customFormat="false" ht="15" hidden="false" customHeight="false" outlineLevel="0" collapsed="false">
      <c r="A24" s="73" t="s">
        <v>121</v>
      </c>
      <c r="B24" s="74" t="s">
        <v>96</v>
      </c>
      <c r="C24" s="74" t="s">
        <v>98</v>
      </c>
      <c r="D24" s="74" t="s">
        <v>111</v>
      </c>
      <c r="E24" s="79" t="n">
        <v>65</v>
      </c>
      <c r="F24" s="79" t="n">
        <v>2</v>
      </c>
      <c r="G24" s="79" t="s">
        <v>104</v>
      </c>
      <c r="H24" s="79" t="s">
        <v>116</v>
      </c>
      <c r="I24" s="80" t="s">
        <v>122</v>
      </c>
      <c r="J24" s="78" t="n">
        <f aca="false">J25</f>
        <v>3</v>
      </c>
      <c r="K24" s="78" t="n">
        <f aca="false">K25</f>
        <v>3</v>
      </c>
      <c r="L24" s="78" t="n">
        <f aca="false">L25</f>
        <v>3</v>
      </c>
    </row>
    <row r="25" customFormat="false" ht="30" hidden="false" customHeight="false" outlineLevel="0" collapsed="false">
      <c r="A25" s="73" t="s">
        <v>123</v>
      </c>
      <c r="B25" s="74" t="s">
        <v>96</v>
      </c>
      <c r="C25" s="74" t="s">
        <v>98</v>
      </c>
      <c r="D25" s="74" t="s">
        <v>111</v>
      </c>
      <c r="E25" s="79" t="n">
        <v>65</v>
      </c>
      <c r="F25" s="79" t="n">
        <v>2</v>
      </c>
      <c r="G25" s="79" t="s">
        <v>104</v>
      </c>
      <c r="H25" s="79" t="s">
        <v>116</v>
      </c>
      <c r="I25" s="80" t="s">
        <v>124</v>
      </c>
      <c r="J25" s="78" t="n">
        <v>3</v>
      </c>
      <c r="K25" s="78" t="n">
        <v>3</v>
      </c>
      <c r="L25" s="78" t="n">
        <v>3</v>
      </c>
    </row>
    <row r="26" customFormat="false" ht="77.25" hidden="false" customHeight="true" outlineLevel="0" collapsed="false">
      <c r="A26" s="73" t="s">
        <v>125</v>
      </c>
      <c r="B26" s="74" t="s">
        <v>96</v>
      </c>
      <c r="C26" s="74" t="s">
        <v>98</v>
      </c>
      <c r="D26" s="74" t="s">
        <v>111</v>
      </c>
      <c r="E26" s="79" t="n">
        <v>89</v>
      </c>
      <c r="F26" s="79"/>
      <c r="G26" s="79"/>
      <c r="H26" s="79"/>
      <c r="I26" s="80"/>
      <c r="J26" s="78" t="n">
        <f aca="false">J27</f>
        <v>0.5</v>
      </c>
      <c r="K26" s="78" t="n">
        <f aca="false">K27</f>
        <v>0.6</v>
      </c>
      <c r="L26" s="78" t="n">
        <f aca="false">L27</f>
        <v>0.6</v>
      </c>
    </row>
    <row r="27" customFormat="false" ht="111.75" hidden="false" customHeight="true" outlineLevel="0" collapsed="false">
      <c r="A27" s="73" t="s">
        <v>126</v>
      </c>
      <c r="B27" s="74" t="s">
        <v>96</v>
      </c>
      <c r="C27" s="74" t="s">
        <v>98</v>
      </c>
      <c r="D27" s="74" t="s">
        <v>111</v>
      </c>
      <c r="E27" s="79" t="n">
        <v>89</v>
      </c>
      <c r="F27" s="79" t="n">
        <v>1</v>
      </c>
      <c r="G27" s="79"/>
      <c r="H27" s="79"/>
      <c r="I27" s="80"/>
      <c r="J27" s="78" t="n">
        <f aca="false">J28</f>
        <v>0.5</v>
      </c>
      <c r="K27" s="78" t="n">
        <f aca="false">K28</f>
        <v>0.6</v>
      </c>
      <c r="L27" s="78" t="n">
        <f aca="false">L28</f>
        <v>0.6</v>
      </c>
    </row>
    <row r="28" customFormat="false" ht="195" hidden="false" customHeight="false" outlineLevel="0" collapsed="false">
      <c r="A28" s="73" t="s">
        <v>127</v>
      </c>
      <c r="B28" s="74" t="s">
        <v>96</v>
      </c>
      <c r="C28" s="74" t="s">
        <v>98</v>
      </c>
      <c r="D28" s="74" t="s">
        <v>111</v>
      </c>
      <c r="E28" s="79" t="n">
        <v>89</v>
      </c>
      <c r="F28" s="79" t="n">
        <v>1</v>
      </c>
      <c r="G28" s="79" t="s">
        <v>104</v>
      </c>
      <c r="H28" s="79" t="s">
        <v>128</v>
      </c>
      <c r="I28" s="80"/>
      <c r="J28" s="83" t="n">
        <f aca="false">J29</f>
        <v>0.5</v>
      </c>
      <c r="K28" s="83" t="n">
        <f aca="false">K29</f>
        <v>0.6</v>
      </c>
      <c r="L28" s="83" t="n">
        <f aca="false">L29</f>
        <v>0.6</v>
      </c>
    </row>
    <row r="29" customFormat="false" ht="48" hidden="false" customHeight="true" outlineLevel="0" collapsed="false">
      <c r="A29" s="73" t="s">
        <v>117</v>
      </c>
      <c r="B29" s="74" t="s">
        <v>96</v>
      </c>
      <c r="C29" s="74" t="s">
        <v>98</v>
      </c>
      <c r="D29" s="74" t="s">
        <v>111</v>
      </c>
      <c r="E29" s="79" t="n">
        <v>89</v>
      </c>
      <c r="F29" s="79" t="n">
        <v>1</v>
      </c>
      <c r="G29" s="79" t="s">
        <v>104</v>
      </c>
      <c r="H29" s="79" t="s">
        <v>128</v>
      </c>
      <c r="I29" s="80" t="s">
        <v>118</v>
      </c>
      <c r="J29" s="83" t="n">
        <f aca="false">J30</f>
        <v>0.5</v>
      </c>
      <c r="K29" s="83" t="n">
        <f aca="false">K30</f>
        <v>0.6</v>
      </c>
      <c r="L29" s="83" t="n">
        <f aca="false">L30</f>
        <v>0.6</v>
      </c>
    </row>
    <row r="30" customFormat="false" ht="60" hidden="false" customHeight="false" outlineLevel="0" collapsed="false">
      <c r="A30" s="73" t="s">
        <v>119</v>
      </c>
      <c r="B30" s="74" t="s">
        <v>96</v>
      </c>
      <c r="C30" s="74" t="s">
        <v>98</v>
      </c>
      <c r="D30" s="74" t="s">
        <v>111</v>
      </c>
      <c r="E30" s="79" t="n">
        <v>89</v>
      </c>
      <c r="F30" s="79" t="n">
        <v>1</v>
      </c>
      <c r="G30" s="79" t="s">
        <v>104</v>
      </c>
      <c r="H30" s="79" t="s">
        <v>128</v>
      </c>
      <c r="I30" s="80" t="s">
        <v>120</v>
      </c>
      <c r="J30" s="83" t="n">
        <v>0.5</v>
      </c>
      <c r="K30" s="83" t="n">
        <v>0.6</v>
      </c>
      <c r="L30" s="83" t="n">
        <v>0.6</v>
      </c>
    </row>
    <row r="31" customFormat="false" ht="15" hidden="false" customHeight="false" outlineLevel="0" collapsed="false">
      <c r="A31" s="73" t="s">
        <v>129</v>
      </c>
      <c r="B31" s="74" t="s">
        <v>96</v>
      </c>
      <c r="C31" s="75" t="s">
        <v>98</v>
      </c>
      <c r="D31" s="75" t="s">
        <v>93</v>
      </c>
      <c r="E31" s="79"/>
      <c r="F31" s="79"/>
      <c r="G31" s="79"/>
      <c r="H31" s="79"/>
      <c r="I31" s="77"/>
      <c r="J31" s="78" t="n">
        <f aca="false">J32</f>
        <v>5</v>
      </c>
      <c r="K31" s="78" t="n">
        <f aca="false">K32</f>
        <v>5</v>
      </c>
      <c r="L31" s="78" t="n">
        <f aca="false">L32</f>
        <v>5</v>
      </c>
    </row>
    <row r="32" customFormat="false" ht="87" hidden="false" customHeight="true" outlineLevel="0" collapsed="false">
      <c r="A32" s="73" t="str">
        <f aca="false">A26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2" s="74" t="s">
        <v>96</v>
      </c>
      <c r="C32" s="74" t="s">
        <v>98</v>
      </c>
      <c r="D32" s="74" t="s">
        <v>93</v>
      </c>
      <c r="E32" s="79" t="s">
        <v>130</v>
      </c>
      <c r="F32" s="79"/>
      <c r="G32" s="79"/>
      <c r="H32" s="79"/>
      <c r="I32" s="80"/>
      <c r="J32" s="78" t="n">
        <f aca="false">J33</f>
        <v>5</v>
      </c>
      <c r="K32" s="78" t="n">
        <f aca="false">K33</f>
        <v>5</v>
      </c>
      <c r="L32" s="78" t="n">
        <f aca="false">L33</f>
        <v>5</v>
      </c>
    </row>
    <row r="33" customFormat="false" ht="106.5" hidden="false" customHeight="true" outlineLevel="0" collapsed="false">
      <c r="A33" s="73" t="str">
        <f aca="false"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74" t="s">
        <v>96</v>
      </c>
      <c r="C33" s="74" t="s">
        <v>98</v>
      </c>
      <c r="D33" s="74" t="s">
        <v>93</v>
      </c>
      <c r="E33" s="79" t="s">
        <v>130</v>
      </c>
      <c r="F33" s="79" t="s">
        <v>86</v>
      </c>
      <c r="G33" s="79"/>
      <c r="H33" s="79"/>
      <c r="I33" s="80"/>
      <c r="J33" s="78" t="n">
        <f aca="false">J34</f>
        <v>5</v>
      </c>
      <c r="K33" s="78" t="n">
        <f aca="false">K34</f>
        <v>5</v>
      </c>
      <c r="L33" s="78" t="n">
        <f aca="false">L34</f>
        <v>5</v>
      </c>
    </row>
    <row r="34" customFormat="false" ht="75" hidden="false" customHeight="false" outlineLevel="0" collapsed="false">
      <c r="A34" s="73" t="s">
        <v>131</v>
      </c>
      <c r="B34" s="74" t="s">
        <v>96</v>
      </c>
      <c r="C34" s="74" t="s">
        <v>98</v>
      </c>
      <c r="D34" s="74" t="s">
        <v>93</v>
      </c>
      <c r="E34" s="79" t="s">
        <v>130</v>
      </c>
      <c r="F34" s="79" t="s">
        <v>86</v>
      </c>
      <c r="G34" s="79" t="s">
        <v>104</v>
      </c>
      <c r="H34" s="79" t="s">
        <v>132</v>
      </c>
      <c r="I34" s="80"/>
      <c r="J34" s="78" t="n">
        <f aca="false">J36</f>
        <v>5</v>
      </c>
      <c r="K34" s="78" t="n">
        <f aca="false">K36</f>
        <v>5</v>
      </c>
      <c r="L34" s="78" t="n">
        <f aca="false">L36</f>
        <v>5</v>
      </c>
    </row>
    <row r="35" customFormat="false" ht="15" hidden="false" customHeight="false" outlineLevel="0" collapsed="false">
      <c r="A35" s="73" t="s">
        <v>121</v>
      </c>
      <c r="B35" s="74" t="s">
        <v>96</v>
      </c>
      <c r="C35" s="74" t="s">
        <v>98</v>
      </c>
      <c r="D35" s="74" t="s">
        <v>93</v>
      </c>
      <c r="E35" s="79" t="s">
        <v>130</v>
      </c>
      <c r="F35" s="79" t="s">
        <v>86</v>
      </c>
      <c r="G35" s="79" t="s">
        <v>104</v>
      </c>
      <c r="H35" s="79" t="s">
        <v>132</v>
      </c>
      <c r="I35" s="80" t="s">
        <v>122</v>
      </c>
      <c r="J35" s="78" t="n">
        <f aca="false">J36</f>
        <v>5</v>
      </c>
      <c r="K35" s="78" t="n">
        <f aca="false">K36</f>
        <v>5</v>
      </c>
      <c r="L35" s="78" t="n">
        <f aca="false">L36</f>
        <v>5</v>
      </c>
    </row>
    <row r="36" customFormat="false" ht="15" hidden="false" customHeight="false" outlineLevel="0" collapsed="false">
      <c r="A36" s="73" t="s">
        <v>133</v>
      </c>
      <c r="B36" s="74" t="s">
        <v>96</v>
      </c>
      <c r="C36" s="74" t="s">
        <v>98</v>
      </c>
      <c r="D36" s="74" t="s">
        <v>134</v>
      </c>
      <c r="E36" s="79" t="s">
        <v>130</v>
      </c>
      <c r="F36" s="79" t="s">
        <v>86</v>
      </c>
      <c r="G36" s="79" t="s">
        <v>104</v>
      </c>
      <c r="H36" s="79" t="s">
        <v>132</v>
      </c>
      <c r="I36" s="80" t="s">
        <v>135</v>
      </c>
      <c r="J36" s="78" t="n">
        <v>5</v>
      </c>
      <c r="K36" s="78" t="n">
        <v>5</v>
      </c>
      <c r="L36" s="78" t="n">
        <v>5</v>
      </c>
    </row>
    <row r="37" customFormat="false" ht="15" hidden="false" customHeight="false" outlineLevel="0" collapsed="false">
      <c r="A37" s="68" t="s">
        <v>136</v>
      </c>
      <c r="B37" s="69" t="s">
        <v>96</v>
      </c>
      <c r="C37" s="69" t="s">
        <v>100</v>
      </c>
      <c r="D37" s="74"/>
      <c r="E37" s="79"/>
      <c r="F37" s="79"/>
      <c r="G37" s="79"/>
      <c r="H37" s="79"/>
      <c r="I37" s="80"/>
      <c r="J37" s="78" t="n">
        <f aca="false">J38</f>
        <v>131.9</v>
      </c>
      <c r="K37" s="78" t="n">
        <f aca="false">K38</f>
        <v>145.7</v>
      </c>
      <c r="L37" s="78" t="n">
        <f aca="false">L38</f>
        <v>159.8</v>
      </c>
    </row>
    <row r="38" customFormat="false" ht="30" hidden="false" customHeight="false" outlineLevel="0" collapsed="false">
      <c r="A38" s="73" t="s">
        <v>137</v>
      </c>
      <c r="B38" s="74" t="s">
        <v>96</v>
      </c>
      <c r="C38" s="74" t="s">
        <v>100</v>
      </c>
      <c r="D38" s="74" t="s">
        <v>138</v>
      </c>
      <c r="E38" s="79"/>
      <c r="F38" s="79"/>
      <c r="G38" s="79"/>
      <c r="H38" s="79"/>
      <c r="I38" s="80"/>
      <c r="J38" s="78" t="n">
        <f aca="false">J39</f>
        <v>131.9</v>
      </c>
      <c r="K38" s="78" t="n">
        <f aca="false">K39</f>
        <v>145.7</v>
      </c>
      <c r="L38" s="78" t="n">
        <f aca="false">L39</f>
        <v>159.8</v>
      </c>
    </row>
    <row r="39" customFormat="false" ht="75" hidden="false" customHeight="false" outlineLevel="0" collapsed="false">
      <c r="A39" s="73" t="s">
        <v>139</v>
      </c>
      <c r="B39" s="74" t="s">
        <v>96</v>
      </c>
      <c r="C39" s="74" t="s">
        <v>100</v>
      </c>
      <c r="D39" s="74" t="s">
        <v>138</v>
      </c>
      <c r="E39" s="79" t="s">
        <v>140</v>
      </c>
      <c r="F39" s="79"/>
      <c r="G39" s="79"/>
      <c r="H39" s="79"/>
      <c r="I39" s="80"/>
      <c r="J39" s="78" t="n">
        <f aca="false">J40</f>
        <v>131.9</v>
      </c>
      <c r="K39" s="78" t="n">
        <f aca="false">K40</f>
        <v>145.7</v>
      </c>
      <c r="L39" s="78" t="n">
        <f aca="false">L40</f>
        <v>159.8</v>
      </c>
    </row>
    <row r="40" customFormat="false" ht="45" hidden="false" customHeight="false" outlineLevel="0" collapsed="false">
      <c r="A40" s="73" t="s">
        <v>141</v>
      </c>
      <c r="B40" s="74" t="s">
        <v>96</v>
      </c>
      <c r="C40" s="74" t="s">
        <v>100</v>
      </c>
      <c r="D40" s="74" t="s">
        <v>138</v>
      </c>
      <c r="E40" s="79" t="s">
        <v>140</v>
      </c>
      <c r="F40" s="79" t="s">
        <v>46</v>
      </c>
      <c r="G40" s="79"/>
      <c r="H40" s="79"/>
      <c r="I40" s="80"/>
      <c r="J40" s="78" t="n">
        <f aca="false">J41</f>
        <v>131.9</v>
      </c>
      <c r="K40" s="78" t="n">
        <f aca="false">K41</f>
        <v>145.7</v>
      </c>
      <c r="L40" s="78" t="n">
        <f aca="false">L41</f>
        <v>159.8</v>
      </c>
    </row>
    <row r="41" customFormat="false" ht="75" hidden="false" customHeight="false" outlineLevel="0" collapsed="false">
      <c r="A41" s="84" t="s">
        <v>142</v>
      </c>
      <c r="B41" s="74" t="s">
        <v>96</v>
      </c>
      <c r="C41" s="74" t="s">
        <v>100</v>
      </c>
      <c r="D41" s="74" t="s">
        <v>138</v>
      </c>
      <c r="E41" s="79" t="s">
        <v>140</v>
      </c>
      <c r="F41" s="79" t="s">
        <v>46</v>
      </c>
      <c r="G41" s="79" t="s">
        <v>100</v>
      </c>
      <c r="H41" s="79"/>
      <c r="I41" s="80"/>
      <c r="J41" s="78" t="n">
        <f aca="false">J42</f>
        <v>131.9</v>
      </c>
      <c r="K41" s="78" t="n">
        <f aca="false">K42</f>
        <v>145.7</v>
      </c>
      <c r="L41" s="78" t="n">
        <f aca="false">L42</f>
        <v>159.8</v>
      </c>
    </row>
    <row r="42" customFormat="false" ht="105" hidden="false" customHeight="false" outlineLevel="0" collapsed="false">
      <c r="A42" s="85" t="s">
        <v>143</v>
      </c>
      <c r="B42" s="74" t="s">
        <v>96</v>
      </c>
      <c r="C42" s="74" t="s">
        <v>100</v>
      </c>
      <c r="D42" s="74" t="s">
        <v>138</v>
      </c>
      <c r="E42" s="79" t="s">
        <v>140</v>
      </c>
      <c r="F42" s="79" t="s">
        <v>46</v>
      </c>
      <c r="G42" s="79" t="s">
        <v>100</v>
      </c>
      <c r="H42" s="79" t="s">
        <v>144</v>
      </c>
      <c r="I42" s="80"/>
      <c r="J42" s="78" t="n">
        <f aca="false">J45+J43</f>
        <v>131.9</v>
      </c>
      <c r="K42" s="78" t="n">
        <f aca="false">K45+K43</f>
        <v>145.7</v>
      </c>
      <c r="L42" s="78" t="n">
        <f aca="false">L45+L43</f>
        <v>159.8</v>
      </c>
    </row>
    <row r="43" customFormat="false" ht="120" hidden="false" customHeight="false" outlineLevel="0" collapsed="false">
      <c r="A43" s="73" t="s">
        <v>106</v>
      </c>
      <c r="B43" s="74" t="s">
        <v>96</v>
      </c>
      <c r="C43" s="74" t="s">
        <v>100</v>
      </c>
      <c r="D43" s="74" t="s">
        <v>138</v>
      </c>
      <c r="E43" s="79" t="s">
        <v>140</v>
      </c>
      <c r="F43" s="79" t="s">
        <v>46</v>
      </c>
      <c r="G43" s="79" t="s">
        <v>100</v>
      </c>
      <c r="H43" s="79" t="s">
        <v>144</v>
      </c>
      <c r="I43" s="80" t="s">
        <v>107</v>
      </c>
      <c r="J43" s="78" t="n">
        <f aca="false">J44</f>
        <v>126.9</v>
      </c>
      <c r="K43" s="78" t="n">
        <f aca="false">K44</f>
        <v>140.7</v>
      </c>
      <c r="L43" s="78" t="n">
        <f aca="false">L44</f>
        <v>154.8</v>
      </c>
    </row>
    <row r="44" customFormat="false" ht="45" hidden="false" customHeight="false" outlineLevel="0" collapsed="false">
      <c r="A44" s="73" t="s">
        <v>108</v>
      </c>
      <c r="B44" s="74" t="s">
        <v>96</v>
      </c>
      <c r="C44" s="74" t="s">
        <v>100</v>
      </c>
      <c r="D44" s="74" t="s">
        <v>138</v>
      </c>
      <c r="E44" s="79" t="s">
        <v>140</v>
      </c>
      <c r="F44" s="79" t="s">
        <v>46</v>
      </c>
      <c r="G44" s="79" t="s">
        <v>100</v>
      </c>
      <c r="H44" s="79" t="s">
        <v>144</v>
      </c>
      <c r="I44" s="80" t="s">
        <v>109</v>
      </c>
      <c r="J44" s="78" t="n">
        <v>126.9</v>
      </c>
      <c r="K44" s="78" t="n">
        <v>140.7</v>
      </c>
      <c r="L44" s="78" t="n">
        <v>154.8</v>
      </c>
    </row>
    <row r="45" customFormat="false" ht="48" hidden="false" customHeight="true" outlineLevel="0" collapsed="false">
      <c r="A45" s="73" t="s">
        <v>117</v>
      </c>
      <c r="B45" s="74" t="s">
        <v>96</v>
      </c>
      <c r="C45" s="74" t="s">
        <v>100</v>
      </c>
      <c r="D45" s="74" t="s">
        <v>138</v>
      </c>
      <c r="E45" s="79" t="s">
        <v>140</v>
      </c>
      <c r="F45" s="79" t="s">
        <v>46</v>
      </c>
      <c r="G45" s="79" t="s">
        <v>100</v>
      </c>
      <c r="H45" s="79" t="s">
        <v>144</v>
      </c>
      <c r="I45" s="80" t="s">
        <v>118</v>
      </c>
      <c r="J45" s="78" t="n">
        <f aca="false">J46</f>
        <v>5</v>
      </c>
      <c r="K45" s="78" t="n">
        <f aca="false">K46</f>
        <v>5</v>
      </c>
      <c r="L45" s="78" t="n">
        <f aca="false">L46</f>
        <v>5</v>
      </c>
    </row>
    <row r="46" customFormat="false" ht="60" hidden="false" customHeight="false" outlineLevel="0" collapsed="false">
      <c r="A46" s="73" t="s">
        <v>119</v>
      </c>
      <c r="B46" s="74" t="s">
        <v>96</v>
      </c>
      <c r="C46" s="74" t="s">
        <v>100</v>
      </c>
      <c r="D46" s="74" t="s">
        <v>138</v>
      </c>
      <c r="E46" s="79" t="s">
        <v>140</v>
      </c>
      <c r="F46" s="79" t="s">
        <v>46</v>
      </c>
      <c r="G46" s="79" t="s">
        <v>100</v>
      </c>
      <c r="H46" s="79" t="s">
        <v>144</v>
      </c>
      <c r="I46" s="80" t="s">
        <v>120</v>
      </c>
      <c r="J46" s="78" t="n">
        <v>5</v>
      </c>
      <c r="K46" s="78" t="n">
        <v>5</v>
      </c>
      <c r="L46" s="78" t="n">
        <v>5</v>
      </c>
    </row>
    <row r="47" customFormat="false" ht="18.75" hidden="false" customHeight="true" outlineLevel="0" collapsed="false">
      <c r="A47" s="68" t="s">
        <v>145</v>
      </c>
      <c r="B47" s="69" t="s">
        <v>96</v>
      </c>
      <c r="C47" s="86" t="s">
        <v>111</v>
      </c>
      <c r="D47" s="74"/>
      <c r="E47" s="79"/>
      <c r="F47" s="79"/>
      <c r="G47" s="79"/>
      <c r="H47" s="79"/>
      <c r="I47" s="80"/>
      <c r="J47" s="78" t="n">
        <f aca="false">J48</f>
        <v>221.5</v>
      </c>
      <c r="K47" s="78" t="n">
        <f aca="false">K48</f>
        <v>221.5</v>
      </c>
      <c r="L47" s="78" t="n">
        <f aca="false">L48</f>
        <v>221.5</v>
      </c>
    </row>
    <row r="48" customFormat="false" ht="30" hidden="false" customHeight="false" outlineLevel="0" collapsed="false">
      <c r="A48" s="73" t="s">
        <v>146</v>
      </c>
      <c r="B48" s="74" t="s">
        <v>96</v>
      </c>
      <c r="C48" s="74" t="s">
        <v>111</v>
      </c>
      <c r="D48" s="74" t="s">
        <v>147</v>
      </c>
      <c r="E48" s="79"/>
      <c r="F48" s="79"/>
      <c r="G48" s="79"/>
      <c r="H48" s="79"/>
      <c r="I48" s="80"/>
      <c r="J48" s="78" t="n">
        <f aca="false">J49</f>
        <v>221.5</v>
      </c>
      <c r="K48" s="78" t="n">
        <f aca="false">K49</f>
        <v>221.5</v>
      </c>
      <c r="L48" s="78" t="n">
        <f aca="false">L49</f>
        <v>221.5</v>
      </c>
    </row>
    <row r="49" customFormat="false" ht="118.5" hidden="false" customHeight="true" outlineLevel="0" collapsed="false">
      <c r="A49" s="87" t="s">
        <v>148</v>
      </c>
      <c r="B49" s="74" t="s">
        <v>96</v>
      </c>
      <c r="C49" s="74" t="s">
        <v>111</v>
      </c>
      <c r="D49" s="74" t="s">
        <v>147</v>
      </c>
      <c r="E49" s="79" t="s">
        <v>149</v>
      </c>
      <c r="F49" s="79"/>
      <c r="G49" s="79"/>
      <c r="H49" s="79"/>
      <c r="I49" s="80"/>
      <c r="J49" s="78" t="n">
        <f aca="false">J51</f>
        <v>221.5</v>
      </c>
      <c r="K49" s="78" t="n">
        <f aca="false">K51</f>
        <v>221.5</v>
      </c>
      <c r="L49" s="78" t="n">
        <f aca="false">L51</f>
        <v>221.5</v>
      </c>
    </row>
    <row r="50" customFormat="false" ht="90.75" hidden="false" customHeight="true" outlineLevel="0" collapsed="false">
      <c r="A50" s="87" t="s">
        <v>150</v>
      </c>
      <c r="B50" s="74" t="s">
        <v>96</v>
      </c>
      <c r="C50" s="74" t="s">
        <v>111</v>
      </c>
      <c r="D50" s="74" t="s">
        <v>147</v>
      </c>
      <c r="E50" s="79" t="s">
        <v>149</v>
      </c>
      <c r="F50" s="79" t="s">
        <v>151</v>
      </c>
      <c r="G50" s="79" t="s">
        <v>98</v>
      </c>
      <c r="H50" s="79"/>
      <c r="I50" s="80"/>
      <c r="J50" s="78" t="n">
        <f aca="false">J51</f>
        <v>221.5</v>
      </c>
      <c r="K50" s="78" t="n">
        <f aca="false">K51</f>
        <v>221.5</v>
      </c>
      <c r="L50" s="78" t="n">
        <f aca="false">L51</f>
        <v>221.5</v>
      </c>
    </row>
    <row r="51" customFormat="false" ht="377.25" hidden="false" customHeight="true" outlineLevel="0" collapsed="false">
      <c r="A51" s="88" t="s">
        <v>152</v>
      </c>
      <c r="B51" s="74" t="s">
        <v>96</v>
      </c>
      <c r="C51" s="74" t="s">
        <v>111</v>
      </c>
      <c r="D51" s="74" t="s">
        <v>147</v>
      </c>
      <c r="E51" s="79" t="s">
        <v>149</v>
      </c>
      <c r="F51" s="79" t="s">
        <v>151</v>
      </c>
      <c r="G51" s="79" t="s">
        <v>98</v>
      </c>
      <c r="H51" s="79" t="s">
        <v>153</v>
      </c>
      <c r="I51" s="80"/>
      <c r="J51" s="78" t="n">
        <f aca="false">J52</f>
        <v>221.5</v>
      </c>
      <c r="K51" s="78" t="n">
        <f aca="false">K52</f>
        <v>221.5</v>
      </c>
      <c r="L51" s="78" t="n">
        <f aca="false">L52</f>
        <v>221.5</v>
      </c>
    </row>
    <row r="52" customFormat="false" ht="47.25" hidden="false" customHeight="true" outlineLevel="0" collapsed="false">
      <c r="A52" s="73" t="s">
        <v>117</v>
      </c>
      <c r="B52" s="74" t="s">
        <v>96</v>
      </c>
      <c r="C52" s="74" t="s">
        <v>111</v>
      </c>
      <c r="D52" s="74" t="s">
        <v>147</v>
      </c>
      <c r="E52" s="79" t="s">
        <v>149</v>
      </c>
      <c r="F52" s="79" t="s">
        <v>151</v>
      </c>
      <c r="G52" s="79" t="s">
        <v>98</v>
      </c>
      <c r="H52" s="79" t="s">
        <v>153</v>
      </c>
      <c r="I52" s="80" t="s">
        <v>118</v>
      </c>
      <c r="J52" s="78" t="n">
        <f aca="false">J53</f>
        <v>221.5</v>
      </c>
      <c r="K52" s="78" t="n">
        <f aca="false">K53</f>
        <v>221.5</v>
      </c>
      <c r="L52" s="78" t="n">
        <f aca="false">L53</f>
        <v>221.5</v>
      </c>
    </row>
    <row r="53" customFormat="false" ht="60" hidden="false" customHeight="false" outlineLevel="0" collapsed="false">
      <c r="A53" s="73" t="s">
        <v>119</v>
      </c>
      <c r="B53" s="74" t="s">
        <v>96</v>
      </c>
      <c r="C53" s="74" t="s">
        <v>111</v>
      </c>
      <c r="D53" s="74" t="s">
        <v>147</v>
      </c>
      <c r="E53" s="79" t="s">
        <v>149</v>
      </c>
      <c r="F53" s="79" t="s">
        <v>151</v>
      </c>
      <c r="G53" s="79" t="s">
        <v>98</v>
      </c>
      <c r="H53" s="79" t="s">
        <v>153</v>
      </c>
      <c r="I53" s="80" t="s">
        <v>120</v>
      </c>
      <c r="J53" s="78" t="n">
        <v>221.5</v>
      </c>
      <c r="K53" s="78" t="n">
        <v>221.5</v>
      </c>
      <c r="L53" s="78" t="n">
        <v>221.5</v>
      </c>
    </row>
    <row r="54" customFormat="false" ht="31.5" hidden="false" customHeight="true" outlineLevel="0" collapsed="false">
      <c r="A54" s="68" t="s">
        <v>154</v>
      </c>
      <c r="B54" s="69" t="s">
        <v>96</v>
      </c>
      <c r="C54" s="69" t="s">
        <v>155</v>
      </c>
      <c r="D54" s="74"/>
      <c r="E54" s="79"/>
      <c r="F54" s="79"/>
      <c r="G54" s="79"/>
      <c r="H54" s="79"/>
      <c r="I54" s="80"/>
      <c r="J54" s="78" t="n">
        <f aca="false">J55</f>
        <v>264.4</v>
      </c>
      <c r="K54" s="78" t="n">
        <f aca="false">K55</f>
        <v>115</v>
      </c>
      <c r="L54" s="78" t="n">
        <f aca="false">L55</f>
        <v>181.4</v>
      </c>
    </row>
    <row r="55" customFormat="false" ht="15" hidden="false" customHeight="false" outlineLevel="0" collapsed="false">
      <c r="A55" s="89" t="s">
        <v>156</v>
      </c>
      <c r="B55" s="74" t="s">
        <v>96</v>
      </c>
      <c r="C55" s="74" t="s">
        <v>155</v>
      </c>
      <c r="D55" s="74" t="s">
        <v>138</v>
      </c>
      <c r="E55" s="79"/>
      <c r="F55" s="79"/>
      <c r="G55" s="79"/>
      <c r="H55" s="79"/>
      <c r="I55" s="74"/>
      <c r="J55" s="78" t="n">
        <f aca="false">J56</f>
        <v>264.4</v>
      </c>
      <c r="K55" s="78" t="n">
        <f aca="false">K56</f>
        <v>115</v>
      </c>
      <c r="L55" s="78" t="n">
        <f aca="false">L56</f>
        <v>181.4</v>
      </c>
    </row>
    <row r="56" customFormat="false" ht="124.5" hidden="false" customHeight="true" outlineLevel="0" collapsed="false">
      <c r="A56" s="89" t="s">
        <v>157</v>
      </c>
      <c r="B56" s="74" t="s">
        <v>96</v>
      </c>
      <c r="C56" s="74" t="s">
        <v>155</v>
      </c>
      <c r="D56" s="74" t="s">
        <v>138</v>
      </c>
      <c r="E56" s="79" t="s">
        <v>92</v>
      </c>
      <c r="F56" s="79"/>
      <c r="G56" s="79"/>
      <c r="H56" s="79"/>
      <c r="I56" s="74"/>
      <c r="J56" s="78" t="n">
        <f aca="false">J57</f>
        <v>264.4</v>
      </c>
      <c r="K56" s="78" t="n">
        <f aca="false">K57</f>
        <v>115</v>
      </c>
      <c r="L56" s="78" t="n">
        <f aca="false">L57</f>
        <v>181.4</v>
      </c>
    </row>
    <row r="57" customFormat="false" ht="48" hidden="false" customHeight="true" outlineLevel="0" collapsed="false">
      <c r="A57" s="89" t="s">
        <v>158</v>
      </c>
      <c r="B57" s="74" t="s">
        <v>96</v>
      </c>
      <c r="C57" s="74" t="s">
        <v>155</v>
      </c>
      <c r="D57" s="74" t="s">
        <v>138</v>
      </c>
      <c r="E57" s="79" t="s">
        <v>92</v>
      </c>
      <c r="F57" s="79" t="s">
        <v>151</v>
      </c>
      <c r="G57" s="79" t="s">
        <v>159</v>
      </c>
      <c r="H57" s="79"/>
      <c r="I57" s="74"/>
      <c r="J57" s="78" t="n">
        <f aca="false">J58</f>
        <v>264.4</v>
      </c>
      <c r="K57" s="78" t="n">
        <f aca="false">K58</f>
        <v>115</v>
      </c>
      <c r="L57" s="78" t="n">
        <f aca="false">L58</f>
        <v>181.4</v>
      </c>
    </row>
    <row r="58" customFormat="false" ht="15" hidden="false" customHeight="false" outlineLevel="0" collapsed="false">
      <c r="A58" s="89" t="s">
        <v>160</v>
      </c>
      <c r="B58" s="74" t="s">
        <v>96</v>
      </c>
      <c r="C58" s="74" t="s">
        <v>155</v>
      </c>
      <c r="D58" s="74" t="s">
        <v>138</v>
      </c>
      <c r="E58" s="79" t="s">
        <v>92</v>
      </c>
      <c r="F58" s="79" t="s">
        <v>151</v>
      </c>
      <c r="G58" s="79" t="s">
        <v>159</v>
      </c>
      <c r="H58" s="79" t="s">
        <v>161</v>
      </c>
      <c r="I58" s="74"/>
      <c r="J58" s="78" t="n">
        <f aca="false">J59</f>
        <v>264.4</v>
      </c>
      <c r="K58" s="78" t="n">
        <f aca="false">K59</f>
        <v>115</v>
      </c>
      <c r="L58" s="78" t="n">
        <f aca="false">L59</f>
        <v>181.4</v>
      </c>
    </row>
    <row r="59" customFormat="false" ht="48" hidden="false" customHeight="true" outlineLevel="0" collapsed="false">
      <c r="A59" s="73" t="s">
        <v>117</v>
      </c>
      <c r="B59" s="74" t="s">
        <v>96</v>
      </c>
      <c r="C59" s="74" t="s">
        <v>155</v>
      </c>
      <c r="D59" s="74" t="s">
        <v>138</v>
      </c>
      <c r="E59" s="79" t="s">
        <v>92</v>
      </c>
      <c r="F59" s="79" t="s">
        <v>151</v>
      </c>
      <c r="G59" s="79" t="s">
        <v>159</v>
      </c>
      <c r="H59" s="79" t="s">
        <v>161</v>
      </c>
      <c r="I59" s="74" t="s">
        <v>118</v>
      </c>
      <c r="J59" s="78" t="n">
        <f aca="false">J60</f>
        <v>264.4</v>
      </c>
      <c r="K59" s="78" t="n">
        <f aca="false">K60</f>
        <v>115</v>
      </c>
      <c r="L59" s="78" t="n">
        <f aca="false">L60</f>
        <v>181.4</v>
      </c>
    </row>
    <row r="60" customFormat="false" ht="60" hidden="false" customHeight="false" outlineLevel="0" collapsed="false">
      <c r="A60" s="73" t="s">
        <v>119</v>
      </c>
      <c r="B60" s="74" t="s">
        <v>96</v>
      </c>
      <c r="C60" s="75" t="s">
        <v>155</v>
      </c>
      <c r="D60" s="74" t="s">
        <v>138</v>
      </c>
      <c r="E60" s="79" t="s">
        <v>92</v>
      </c>
      <c r="F60" s="79" t="s">
        <v>151</v>
      </c>
      <c r="G60" s="79" t="s">
        <v>159</v>
      </c>
      <c r="H60" s="79" t="s">
        <v>161</v>
      </c>
      <c r="I60" s="80" t="s">
        <v>120</v>
      </c>
      <c r="J60" s="81" t="n">
        <v>264.4</v>
      </c>
      <c r="K60" s="78" t="n">
        <v>115</v>
      </c>
      <c r="L60" s="78" t="n">
        <v>181.4</v>
      </c>
    </row>
    <row r="61" customFormat="false" ht="14.25" hidden="false" customHeight="true" outlineLevel="0" collapsed="false">
      <c r="A61" s="68" t="s">
        <v>162</v>
      </c>
      <c r="B61" s="69" t="s">
        <v>96</v>
      </c>
      <c r="C61" s="69" t="s">
        <v>92</v>
      </c>
      <c r="D61" s="74"/>
      <c r="E61" s="79"/>
      <c r="F61" s="79"/>
      <c r="G61" s="79"/>
      <c r="H61" s="79"/>
      <c r="I61" s="80"/>
      <c r="J61" s="78" t="n">
        <f aca="false">J63</f>
        <v>214.6</v>
      </c>
      <c r="K61" s="78" t="n">
        <f aca="false">K63</f>
        <v>214.6</v>
      </c>
      <c r="L61" s="78" t="n">
        <f aca="false">L63</f>
        <v>214.6</v>
      </c>
    </row>
    <row r="62" customFormat="false" ht="18" hidden="false" customHeight="true" outlineLevel="0" collapsed="false">
      <c r="A62" s="73" t="s">
        <v>163</v>
      </c>
      <c r="B62" s="74" t="s">
        <v>96</v>
      </c>
      <c r="C62" s="74" t="s">
        <v>92</v>
      </c>
      <c r="D62" s="74" t="s">
        <v>98</v>
      </c>
      <c r="E62" s="79"/>
      <c r="F62" s="79"/>
      <c r="G62" s="79"/>
      <c r="H62" s="79"/>
      <c r="I62" s="80"/>
      <c r="J62" s="78" t="n">
        <f aca="false">J64</f>
        <v>214.6</v>
      </c>
      <c r="K62" s="78" t="n">
        <f aca="false">K64</f>
        <v>214.6</v>
      </c>
      <c r="L62" s="78" t="n">
        <f aca="false">L64</f>
        <v>214.6</v>
      </c>
    </row>
    <row r="63" customFormat="false" ht="92.25" hidden="false" customHeight="true" outlineLevel="0" collapsed="false">
      <c r="A63" s="73" t="str">
        <f aca="false">A32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63" s="74" t="s">
        <v>96</v>
      </c>
      <c r="C63" s="74" t="s">
        <v>92</v>
      </c>
      <c r="D63" s="74" t="s">
        <v>98</v>
      </c>
      <c r="E63" s="79" t="s">
        <v>130</v>
      </c>
      <c r="F63" s="79"/>
      <c r="G63" s="79"/>
      <c r="H63" s="79"/>
      <c r="I63" s="80"/>
      <c r="J63" s="78" t="n">
        <f aca="false">J64</f>
        <v>214.6</v>
      </c>
      <c r="K63" s="78" t="n">
        <f aca="false">K64</f>
        <v>214.6</v>
      </c>
      <c r="L63" s="78" t="n">
        <f aca="false">L64</f>
        <v>214.6</v>
      </c>
    </row>
    <row r="64" customFormat="false" ht="104.25" hidden="false" customHeight="true" outlineLevel="0" collapsed="false">
      <c r="A64" s="73" t="str">
        <f aca="false"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4" s="74" t="s">
        <v>96</v>
      </c>
      <c r="C64" s="74" t="s">
        <v>92</v>
      </c>
      <c r="D64" s="74" t="s">
        <v>98</v>
      </c>
      <c r="E64" s="79" t="s">
        <v>130</v>
      </c>
      <c r="F64" s="79" t="s">
        <v>86</v>
      </c>
      <c r="G64" s="79"/>
      <c r="H64" s="79"/>
      <c r="I64" s="80"/>
      <c r="J64" s="78" t="n">
        <f aca="false">J65</f>
        <v>214.6</v>
      </c>
      <c r="K64" s="78" t="n">
        <f aca="false">K65</f>
        <v>214.6</v>
      </c>
      <c r="L64" s="78" t="n">
        <f aca="false">L65</f>
        <v>214.6</v>
      </c>
    </row>
    <row r="65" customFormat="false" ht="45" hidden="false" customHeight="false" outlineLevel="0" collapsed="false">
      <c r="A65" s="73" t="s">
        <v>164</v>
      </c>
      <c r="B65" s="74" t="s">
        <v>96</v>
      </c>
      <c r="C65" s="74" t="s">
        <v>92</v>
      </c>
      <c r="D65" s="74" t="s">
        <v>98</v>
      </c>
      <c r="E65" s="79" t="s">
        <v>130</v>
      </c>
      <c r="F65" s="79" t="s">
        <v>86</v>
      </c>
      <c r="G65" s="79" t="s">
        <v>104</v>
      </c>
      <c r="H65" s="79" t="s">
        <v>165</v>
      </c>
      <c r="I65" s="80"/>
      <c r="J65" s="78" t="n">
        <f aca="false">J66</f>
        <v>214.6</v>
      </c>
      <c r="K65" s="78" t="n">
        <f aca="false">K66</f>
        <v>214.6</v>
      </c>
      <c r="L65" s="78" t="n">
        <f aca="false">L66</f>
        <v>214.6</v>
      </c>
    </row>
    <row r="66" customFormat="false" ht="30.75" hidden="false" customHeight="true" outlineLevel="0" collapsed="false">
      <c r="A66" s="73" t="s">
        <v>166</v>
      </c>
      <c r="B66" s="74" t="s">
        <v>96</v>
      </c>
      <c r="C66" s="74" t="s">
        <v>92</v>
      </c>
      <c r="D66" s="74" t="s">
        <v>98</v>
      </c>
      <c r="E66" s="79" t="s">
        <v>130</v>
      </c>
      <c r="F66" s="79" t="s">
        <v>86</v>
      </c>
      <c r="G66" s="79" t="s">
        <v>104</v>
      </c>
      <c r="H66" s="79" t="s">
        <v>165</v>
      </c>
      <c r="I66" s="80" t="s">
        <v>167</v>
      </c>
      <c r="J66" s="78" t="n">
        <f aca="false">J67</f>
        <v>214.6</v>
      </c>
      <c r="K66" s="78" t="n">
        <f aca="false">K67</f>
        <v>214.6</v>
      </c>
      <c r="L66" s="78" t="n">
        <f aca="false">L67</f>
        <v>214.6</v>
      </c>
    </row>
    <row r="67" customFormat="false" ht="32.25" hidden="false" customHeight="true" outlineLevel="0" collapsed="false">
      <c r="A67" s="90" t="s">
        <v>168</v>
      </c>
      <c r="B67" s="91" t="s">
        <v>96</v>
      </c>
      <c r="C67" s="91" t="s">
        <v>92</v>
      </c>
      <c r="D67" s="91" t="s">
        <v>98</v>
      </c>
      <c r="E67" s="92" t="s">
        <v>130</v>
      </c>
      <c r="F67" s="92" t="s">
        <v>86</v>
      </c>
      <c r="G67" s="92" t="s">
        <v>104</v>
      </c>
      <c r="H67" s="92" t="s">
        <v>165</v>
      </c>
      <c r="I67" s="93" t="s">
        <v>169</v>
      </c>
      <c r="J67" s="94" t="n">
        <v>214.6</v>
      </c>
      <c r="K67" s="94" t="n">
        <v>214.6</v>
      </c>
      <c r="L67" s="94" t="n">
        <v>214.6</v>
      </c>
    </row>
    <row r="68" customFormat="false" ht="32.25" hidden="false" customHeight="true" outlineLevel="0" collapsed="false">
      <c r="A68" s="90" t="s">
        <v>170</v>
      </c>
      <c r="B68" s="91" t="s">
        <v>96</v>
      </c>
      <c r="C68" s="91" t="s">
        <v>149</v>
      </c>
      <c r="D68" s="91"/>
      <c r="E68" s="92"/>
      <c r="F68" s="92"/>
      <c r="G68" s="92"/>
      <c r="H68" s="92"/>
      <c r="I68" s="93"/>
      <c r="J68" s="94" t="n">
        <f aca="false">J69</f>
        <v>1.3</v>
      </c>
      <c r="K68" s="94" t="n">
        <f aca="false">K69</f>
        <v>1.3</v>
      </c>
      <c r="L68" s="94" t="n">
        <f aca="false">L69</f>
        <v>1.3</v>
      </c>
    </row>
    <row r="69" customFormat="false" ht="32.25" hidden="false" customHeight="true" outlineLevel="0" collapsed="false">
      <c r="A69" s="90" t="s">
        <v>171</v>
      </c>
      <c r="B69" s="91" t="s">
        <v>96</v>
      </c>
      <c r="C69" s="91" t="s">
        <v>149</v>
      </c>
      <c r="D69" s="91" t="s">
        <v>98</v>
      </c>
      <c r="E69" s="92"/>
      <c r="F69" s="92"/>
      <c r="G69" s="92"/>
      <c r="H69" s="92"/>
      <c r="I69" s="93"/>
      <c r="J69" s="94" t="n">
        <f aca="false">J70</f>
        <v>1.3</v>
      </c>
      <c r="K69" s="94" t="n">
        <f aca="false">K70</f>
        <v>1.3</v>
      </c>
      <c r="L69" s="94" t="n">
        <f aca="false">L70</f>
        <v>1.3</v>
      </c>
    </row>
    <row r="70" customFormat="false" ht="93.75" hidden="false" customHeight="true" outlineLevel="0" collapsed="false">
      <c r="A70" s="90" t="str">
        <f aca="false">A63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0" s="91" t="s">
        <v>96</v>
      </c>
      <c r="C70" s="91" t="s">
        <v>149</v>
      </c>
      <c r="D70" s="91" t="s">
        <v>98</v>
      </c>
      <c r="E70" s="92" t="s">
        <v>130</v>
      </c>
      <c r="F70" s="92"/>
      <c r="G70" s="92"/>
      <c r="H70" s="92"/>
      <c r="I70" s="93"/>
      <c r="J70" s="94" t="n">
        <f aca="false">J71</f>
        <v>1.3</v>
      </c>
      <c r="K70" s="94" t="n">
        <f aca="false">K71</f>
        <v>1.3</v>
      </c>
      <c r="L70" s="94" t="n">
        <f aca="false">L71</f>
        <v>1.3</v>
      </c>
    </row>
    <row r="71" customFormat="false" ht="108.75" hidden="false" customHeight="true" outlineLevel="0" collapsed="false">
      <c r="A71" s="90" t="str">
        <f aca="false">A64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1" s="91" t="s">
        <v>96</v>
      </c>
      <c r="C71" s="91" t="s">
        <v>149</v>
      </c>
      <c r="D71" s="91" t="s">
        <v>98</v>
      </c>
      <c r="E71" s="92" t="s">
        <v>130</v>
      </c>
      <c r="F71" s="92" t="s">
        <v>86</v>
      </c>
      <c r="G71" s="92"/>
      <c r="H71" s="92"/>
      <c r="I71" s="93"/>
      <c r="J71" s="94" t="n">
        <f aca="false">J72</f>
        <v>1.3</v>
      </c>
      <c r="K71" s="94" t="n">
        <f aca="false">K72</f>
        <v>1.3</v>
      </c>
      <c r="L71" s="94" t="n">
        <f aca="false">L72</f>
        <v>1.3</v>
      </c>
    </row>
    <row r="72" customFormat="false" ht="36.75" hidden="false" customHeight="true" outlineLevel="0" collapsed="false">
      <c r="A72" s="90" t="s">
        <v>172</v>
      </c>
      <c r="B72" s="91" t="s">
        <v>96</v>
      </c>
      <c r="C72" s="91" t="s">
        <v>149</v>
      </c>
      <c r="D72" s="91" t="s">
        <v>98</v>
      </c>
      <c r="E72" s="92" t="s">
        <v>130</v>
      </c>
      <c r="F72" s="92" t="s">
        <v>86</v>
      </c>
      <c r="G72" s="92" t="s">
        <v>104</v>
      </c>
      <c r="H72" s="92" t="s">
        <v>173</v>
      </c>
      <c r="I72" s="93"/>
      <c r="J72" s="94" t="n">
        <f aca="false">J73</f>
        <v>1.3</v>
      </c>
      <c r="K72" s="94" t="n">
        <f aca="false">K73</f>
        <v>1.3</v>
      </c>
      <c r="L72" s="94" t="n">
        <f aca="false">L73</f>
        <v>1.3</v>
      </c>
    </row>
    <row r="73" customFormat="false" ht="39" hidden="false" customHeight="true" outlineLevel="0" collapsed="false">
      <c r="A73" s="90" t="s">
        <v>170</v>
      </c>
      <c r="B73" s="91" t="s">
        <v>96</v>
      </c>
      <c r="C73" s="91" t="s">
        <v>149</v>
      </c>
      <c r="D73" s="91" t="s">
        <v>98</v>
      </c>
      <c r="E73" s="92" t="s">
        <v>130</v>
      </c>
      <c r="F73" s="92" t="s">
        <v>86</v>
      </c>
      <c r="G73" s="92" t="s">
        <v>104</v>
      </c>
      <c r="H73" s="92" t="s">
        <v>173</v>
      </c>
      <c r="I73" s="93" t="s">
        <v>174</v>
      </c>
      <c r="J73" s="94" t="n">
        <f aca="false">J74</f>
        <v>1.3</v>
      </c>
      <c r="K73" s="94" t="n">
        <f aca="false">K74</f>
        <v>1.3</v>
      </c>
      <c r="L73" s="94" t="n">
        <f aca="false">L74</f>
        <v>1.3</v>
      </c>
    </row>
    <row r="74" customFormat="false" ht="32.25" hidden="false" customHeight="true" outlineLevel="0" collapsed="false">
      <c r="A74" s="90" t="s">
        <v>175</v>
      </c>
      <c r="B74" s="91" t="s">
        <v>96</v>
      </c>
      <c r="C74" s="91" t="s">
        <v>149</v>
      </c>
      <c r="D74" s="91" t="s">
        <v>98</v>
      </c>
      <c r="E74" s="92" t="s">
        <v>130</v>
      </c>
      <c r="F74" s="92" t="s">
        <v>86</v>
      </c>
      <c r="G74" s="92" t="s">
        <v>104</v>
      </c>
      <c r="H74" s="92" t="s">
        <v>173</v>
      </c>
      <c r="I74" s="93" t="s">
        <v>176</v>
      </c>
      <c r="J74" s="94" t="n">
        <v>1.3</v>
      </c>
      <c r="K74" s="94" t="n">
        <v>1.3</v>
      </c>
      <c r="L74" s="94" t="n">
        <v>1.3</v>
      </c>
    </row>
    <row r="75" customFormat="false" ht="15" hidden="false" customHeight="false" outlineLevel="0" collapsed="false">
      <c r="A75" s="95" t="s">
        <v>177</v>
      </c>
      <c r="B75" s="74" t="s">
        <v>96</v>
      </c>
      <c r="C75" s="74" t="s">
        <v>178</v>
      </c>
      <c r="D75" s="74"/>
      <c r="E75" s="79"/>
      <c r="F75" s="79"/>
      <c r="G75" s="79"/>
      <c r="H75" s="79"/>
      <c r="I75" s="80"/>
      <c r="J75" s="96" t="n">
        <f aca="false">J76</f>
        <v>0</v>
      </c>
      <c r="K75" s="96" t="n">
        <f aca="false">K76</f>
        <v>45.9</v>
      </c>
      <c r="L75" s="96" t="n">
        <f aca="false">L76</f>
        <v>95.1</v>
      </c>
    </row>
    <row r="76" customFormat="false" ht="15" hidden="false" customHeight="false" outlineLevel="0" collapsed="false">
      <c r="A76" s="95" t="s">
        <v>177</v>
      </c>
      <c r="B76" s="74" t="s">
        <v>96</v>
      </c>
      <c r="C76" s="91" t="s">
        <v>178</v>
      </c>
      <c r="D76" s="91" t="s">
        <v>178</v>
      </c>
      <c r="E76" s="92"/>
      <c r="F76" s="92"/>
      <c r="G76" s="92"/>
      <c r="H76" s="92"/>
      <c r="I76" s="93"/>
      <c r="J76" s="96" t="n">
        <f aca="false">J77</f>
        <v>0</v>
      </c>
      <c r="K76" s="96" t="n">
        <f aca="false">K77</f>
        <v>45.9</v>
      </c>
      <c r="L76" s="96" t="n">
        <f aca="false">L77</f>
        <v>95.1</v>
      </c>
    </row>
    <row r="77" customFormat="false" ht="88.5" hidden="false" customHeight="true" outlineLevel="0" collapsed="false">
      <c r="A77" s="95" t="str">
        <f aca="false"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77" s="91" t="s">
        <v>96</v>
      </c>
      <c r="C77" s="74" t="s">
        <v>178</v>
      </c>
      <c r="D77" s="74" t="s">
        <v>178</v>
      </c>
      <c r="E77" s="74" t="s">
        <v>179</v>
      </c>
      <c r="F77" s="74"/>
      <c r="G77" s="74"/>
      <c r="H77" s="74"/>
      <c r="I77" s="74"/>
      <c r="J77" s="96" t="n">
        <f aca="false">J78</f>
        <v>0</v>
      </c>
      <c r="K77" s="96" t="n">
        <f aca="false">K78</f>
        <v>45.9</v>
      </c>
      <c r="L77" s="96" t="n">
        <f aca="false">L78</f>
        <v>95.1</v>
      </c>
    </row>
    <row r="78" customFormat="false" ht="15" hidden="false" customHeight="false" outlineLevel="0" collapsed="false">
      <c r="A78" s="95" t="s">
        <v>102</v>
      </c>
      <c r="B78" s="74" t="s">
        <v>96</v>
      </c>
      <c r="C78" s="74" t="s">
        <v>178</v>
      </c>
      <c r="D78" s="74" t="s">
        <v>178</v>
      </c>
      <c r="E78" s="74" t="s">
        <v>179</v>
      </c>
      <c r="F78" s="74" t="s">
        <v>86</v>
      </c>
      <c r="G78" s="74"/>
      <c r="H78" s="74"/>
      <c r="I78" s="74"/>
      <c r="J78" s="96" t="n">
        <f aca="false">J79</f>
        <v>0</v>
      </c>
      <c r="K78" s="96" t="n">
        <f aca="false">K79</f>
        <v>45.9</v>
      </c>
      <c r="L78" s="96" t="n">
        <f aca="false">L79</f>
        <v>95.1</v>
      </c>
    </row>
    <row r="79" customFormat="false" ht="15" hidden="false" customHeight="false" outlineLevel="0" collapsed="false">
      <c r="A79" s="95" t="s">
        <v>177</v>
      </c>
      <c r="B79" s="74" t="s">
        <v>96</v>
      </c>
      <c r="C79" s="74" t="s">
        <v>178</v>
      </c>
      <c r="D79" s="74" t="s">
        <v>178</v>
      </c>
      <c r="E79" s="74" t="s">
        <v>179</v>
      </c>
      <c r="F79" s="74" t="s">
        <v>86</v>
      </c>
      <c r="G79" s="74" t="s">
        <v>104</v>
      </c>
      <c r="H79" s="74" t="s">
        <v>180</v>
      </c>
      <c r="I79" s="74"/>
      <c r="J79" s="96" t="n">
        <f aca="false">J80</f>
        <v>0</v>
      </c>
      <c r="K79" s="96" t="n">
        <f aca="false">K80</f>
        <v>45.9</v>
      </c>
      <c r="L79" s="96" t="n">
        <f aca="false">L80</f>
        <v>95.1</v>
      </c>
    </row>
    <row r="80" customFormat="false" ht="15" hidden="false" customHeight="false" outlineLevel="0" collapsed="false">
      <c r="A80" s="95" t="s">
        <v>121</v>
      </c>
      <c r="B80" s="91" t="s">
        <v>96</v>
      </c>
      <c r="C80" s="74" t="s">
        <v>178</v>
      </c>
      <c r="D80" s="74" t="s">
        <v>178</v>
      </c>
      <c r="E80" s="74" t="s">
        <v>179</v>
      </c>
      <c r="F80" s="74" t="s">
        <v>86</v>
      </c>
      <c r="G80" s="74" t="s">
        <v>104</v>
      </c>
      <c r="H80" s="74" t="s">
        <v>180</v>
      </c>
      <c r="I80" s="74" t="s">
        <v>122</v>
      </c>
      <c r="J80" s="96" t="n">
        <f aca="false">J81</f>
        <v>0</v>
      </c>
      <c r="K80" s="96" t="n">
        <f aca="false">K81</f>
        <v>45.9</v>
      </c>
      <c r="L80" s="96" t="n">
        <f aca="false">L81</f>
        <v>95.1</v>
      </c>
    </row>
    <row r="81" customFormat="false" ht="15" hidden="false" customHeight="false" outlineLevel="0" collapsed="false">
      <c r="A81" s="95" t="s">
        <v>133</v>
      </c>
      <c r="B81" s="74" t="s">
        <v>96</v>
      </c>
      <c r="C81" s="74" t="s">
        <v>178</v>
      </c>
      <c r="D81" s="74" t="s">
        <v>178</v>
      </c>
      <c r="E81" s="74" t="s">
        <v>179</v>
      </c>
      <c r="F81" s="74" t="s">
        <v>86</v>
      </c>
      <c r="G81" s="74" t="s">
        <v>104</v>
      </c>
      <c r="H81" s="74" t="s">
        <v>180</v>
      </c>
      <c r="I81" s="74" t="s">
        <v>135</v>
      </c>
      <c r="J81" s="96" t="n">
        <v>0</v>
      </c>
      <c r="K81" s="96" t="n">
        <v>45.9</v>
      </c>
      <c r="L81" s="96" t="n">
        <v>95.1</v>
      </c>
    </row>
  </sheetData>
  <autoFilter ref="A1:L81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2">
    <cfRule type="expression" priority="2" aboveAverage="0" equalAverage="0" bottom="0" percent="0" rank="0" text="" dxfId="0">
      <formula>$F42=""</formula>
    </cfRule>
    <cfRule type="expression" priority="3" aboveAverage="0" equalAverage="0" bottom="0" percent="0" rank="0" text="" dxfId="0">
      <formula>#ref!&lt;&gt;""</formula>
    </cfRule>
    <cfRule type="expression" priority="4" aboveAverage="0" equalAverage="0" bottom="0" percent="0" rank="0" text="" dxfId="0">
      <formula>AND($G42="",$F42&lt;&gt;"")</formula>
    </cfRule>
  </conditionalFormatting>
  <printOptions headings="false" gridLines="false" gridLinesSet="true" horizontalCentered="false" verticalCentered="false"/>
  <pageMargins left="0.433333333333333" right="0.236111111111111" top="0.702777777777778" bottom="1.22083333333333" header="0.3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&amp;C&amp;P</oddHeader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1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100" zoomScaleNormal="110" zoomScalePageLayoutView="100" workbookViewId="0">
      <selection pane="topLeft" activeCell="H1" activeCellId="0" sqref="H1"/>
    </sheetView>
  </sheetViews>
  <sheetFormatPr defaultRowHeight="12.75"/>
  <cols>
    <col collapsed="false" hidden="false" max="1" min="1" style="0" width="69.3011363636364"/>
    <col collapsed="false" hidden="false" max="2" min="2" style="0" width="6.3125"/>
    <col collapsed="false" hidden="false" max="3" min="3" style="0" width="8.26704545454546"/>
    <col collapsed="false" hidden="false" max="6" min="4" style="0" width="6.3125"/>
    <col collapsed="false" hidden="false" max="7" min="7" style="0" width="12.3295454545455"/>
    <col collapsed="false" hidden="false" max="8" min="8" style="0" width="7.51704545454545"/>
    <col collapsed="false" hidden="false" max="11" min="9" style="0" width="22.25"/>
    <col collapsed="false" hidden="false" max="1025" min="12" style="0" width="13.6818181818182"/>
  </cols>
  <sheetData>
    <row r="1" customFormat="false" ht="123" hidden="false" customHeight="true" outlineLevel="0" collapsed="false">
      <c r="A1" s="60"/>
      <c r="B1" s="60"/>
      <c r="C1" s="61"/>
      <c r="D1" s="61"/>
      <c r="E1" s="61"/>
      <c r="F1" s="61"/>
      <c r="G1" s="61"/>
      <c r="H1" s="62" t="s">
        <v>181</v>
      </c>
      <c r="I1" s="62"/>
      <c r="J1" s="62"/>
      <c r="K1" s="62"/>
    </row>
    <row r="2" customFormat="false" ht="109.5" hidden="false" customHeight="true" outlineLevel="0" collapsed="false">
      <c r="A2" s="63" t="s">
        <v>182</v>
      </c>
      <c r="B2" s="63"/>
      <c r="C2" s="63"/>
      <c r="D2" s="63"/>
      <c r="E2" s="63"/>
      <c r="F2" s="63"/>
      <c r="G2" s="63"/>
      <c r="H2" s="63"/>
      <c r="I2" s="63"/>
      <c r="J2" s="63"/>
      <c r="K2" s="63"/>
    </row>
    <row r="3" customFormat="false" ht="18" hidden="false" customHeight="true" outlineLevel="0" collapsed="false">
      <c r="A3" s="97"/>
      <c r="B3" s="64"/>
      <c r="C3" s="64"/>
      <c r="D3" s="64"/>
      <c r="E3" s="64"/>
      <c r="F3" s="64"/>
      <c r="G3" s="64"/>
      <c r="H3" s="65" t="s">
        <v>39</v>
      </c>
      <c r="I3" s="65"/>
      <c r="J3" s="65"/>
      <c r="K3" s="65"/>
    </row>
    <row r="4" customFormat="false" ht="16.5" hidden="false" customHeight="true" outlineLevel="0" collapsed="false">
      <c r="A4" s="66" t="s">
        <v>41</v>
      </c>
      <c r="B4" s="98" t="s">
        <v>82</v>
      </c>
      <c r="C4" s="66" t="s">
        <v>83</v>
      </c>
      <c r="D4" s="66" t="s">
        <v>84</v>
      </c>
      <c r="E4" s="66"/>
      <c r="F4" s="66"/>
      <c r="G4" s="66"/>
      <c r="H4" s="66" t="s">
        <v>85</v>
      </c>
      <c r="I4" s="66" t="s">
        <v>42</v>
      </c>
      <c r="J4" s="66"/>
      <c r="K4" s="66"/>
    </row>
    <row r="5" customFormat="false" ht="16.5" hidden="false" customHeight="true" outlineLevel="0" collapsed="false">
      <c r="A5" s="66"/>
      <c r="B5" s="98"/>
      <c r="C5" s="66"/>
      <c r="D5" s="66"/>
      <c r="E5" s="66"/>
      <c r="F5" s="66"/>
      <c r="G5" s="66"/>
      <c r="H5" s="66"/>
      <c r="I5" s="66" t="s">
        <v>43</v>
      </c>
      <c r="J5" s="66" t="s">
        <v>44</v>
      </c>
      <c r="K5" s="66" t="s">
        <v>45</v>
      </c>
    </row>
    <row r="6" customFormat="false" ht="15.75" hidden="false" customHeight="true" outlineLevel="0" collapsed="false">
      <c r="A6" s="99" t="n">
        <v>1</v>
      </c>
      <c r="B6" s="67" t="s">
        <v>87</v>
      </c>
      <c r="C6" s="67" t="s">
        <v>46</v>
      </c>
      <c r="D6" s="67" t="s">
        <v>47</v>
      </c>
      <c r="E6" s="67" t="s">
        <v>48</v>
      </c>
      <c r="F6" s="67" t="s">
        <v>88</v>
      </c>
      <c r="G6" s="67" t="s">
        <v>89</v>
      </c>
      <c r="H6" s="67" t="s">
        <v>90</v>
      </c>
      <c r="I6" s="67" t="s">
        <v>91</v>
      </c>
      <c r="J6" s="67" t="s">
        <v>92</v>
      </c>
      <c r="K6" s="67" t="s">
        <v>93</v>
      </c>
    </row>
    <row r="7" customFormat="false" ht="18" hidden="false" customHeight="true" outlineLevel="0" collapsed="false">
      <c r="A7" s="100" t="s">
        <v>183</v>
      </c>
      <c r="B7" s="101"/>
      <c r="C7" s="101"/>
      <c r="D7" s="70"/>
      <c r="E7" s="70"/>
      <c r="F7" s="70"/>
      <c r="G7" s="70"/>
      <c r="H7" s="101"/>
      <c r="I7" s="72" t="n">
        <f aca="false">I8+I37+I47+I54+I61+I68</f>
        <v>2192.3</v>
      </c>
      <c r="J7" s="72" t="n">
        <f aca="false">J8+J37+J47+J54+J61+J75+J68</f>
        <v>1928.6</v>
      </c>
      <c r="K7" s="72" t="n">
        <f aca="false">K8+K37+K47+K54+K61+K75+K68</f>
        <v>1995.7</v>
      </c>
    </row>
    <row r="8" customFormat="false" ht="23.25" hidden="false" customHeight="true" outlineLevel="0" collapsed="false">
      <c r="A8" s="68" t="s">
        <v>97</v>
      </c>
      <c r="B8" s="86" t="s">
        <v>98</v>
      </c>
      <c r="C8" s="75"/>
      <c r="D8" s="76"/>
      <c r="E8" s="76"/>
      <c r="F8" s="76"/>
      <c r="G8" s="76"/>
      <c r="H8" s="77"/>
      <c r="I8" s="81" t="n">
        <f aca="false">I9+I15+I31</f>
        <v>1358.6</v>
      </c>
      <c r="J8" s="78" t="n">
        <f aca="false">J9+J15+J31</f>
        <v>1184.6</v>
      </c>
      <c r="K8" s="78" t="n">
        <f aca="false">K9+K15+K31</f>
        <v>1122</v>
      </c>
    </row>
    <row r="9" customFormat="false" ht="61.5" hidden="false" customHeight="true" outlineLevel="0" collapsed="false">
      <c r="A9" s="73" t="s">
        <v>99</v>
      </c>
      <c r="B9" s="75" t="s">
        <v>98</v>
      </c>
      <c r="C9" s="75" t="s">
        <v>100</v>
      </c>
      <c r="D9" s="76"/>
      <c r="E9" s="76"/>
      <c r="F9" s="76"/>
      <c r="G9" s="76"/>
      <c r="H9" s="75"/>
      <c r="I9" s="81" t="n">
        <f aca="false">I10</f>
        <v>410</v>
      </c>
      <c r="J9" s="78" t="n">
        <f aca="false">J10</f>
        <v>364</v>
      </c>
      <c r="K9" s="78" t="n">
        <f aca="false">K10</f>
        <v>314.9</v>
      </c>
    </row>
    <row r="10" customFormat="false" ht="78.75" hidden="false" customHeight="true" outlineLevel="0" collapsed="false">
      <c r="A10" s="73" t="str">
        <f aca="false">'Приложение 3'!A10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0" s="74" t="s">
        <v>98</v>
      </c>
      <c r="C10" s="74" t="s">
        <v>100</v>
      </c>
      <c r="D10" s="79" t="n">
        <v>65</v>
      </c>
      <c r="E10" s="79"/>
      <c r="F10" s="79"/>
      <c r="G10" s="79"/>
      <c r="H10" s="74"/>
      <c r="I10" s="78" t="n">
        <f aca="false">I11</f>
        <v>410</v>
      </c>
      <c r="J10" s="78" t="n">
        <f aca="false">J11</f>
        <v>364</v>
      </c>
      <c r="K10" s="78" t="n">
        <f aca="false">K11</f>
        <v>314.9</v>
      </c>
    </row>
    <row r="11" customFormat="false" ht="17.25" hidden="false" customHeight="true" outlineLevel="0" collapsed="false">
      <c r="A11" s="73" t="s">
        <v>102</v>
      </c>
      <c r="B11" s="74" t="s">
        <v>98</v>
      </c>
      <c r="C11" s="74" t="s">
        <v>100</v>
      </c>
      <c r="D11" s="79" t="n">
        <v>65</v>
      </c>
      <c r="E11" s="79" t="n">
        <v>1</v>
      </c>
      <c r="F11" s="79"/>
      <c r="G11" s="79"/>
      <c r="H11" s="74"/>
      <c r="I11" s="78" t="n">
        <f aca="false">I12</f>
        <v>410</v>
      </c>
      <c r="J11" s="78" t="n">
        <f aca="false">J12</f>
        <v>364</v>
      </c>
      <c r="K11" s="78" t="n">
        <f aca="false">K12</f>
        <v>314.9</v>
      </c>
    </row>
    <row r="12" customFormat="false" ht="30" hidden="false" customHeight="false" outlineLevel="0" collapsed="false">
      <c r="A12" s="73" t="s">
        <v>103</v>
      </c>
      <c r="B12" s="74" t="s">
        <v>98</v>
      </c>
      <c r="C12" s="74" t="s">
        <v>100</v>
      </c>
      <c r="D12" s="79" t="n">
        <v>65</v>
      </c>
      <c r="E12" s="79" t="n">
        <v>1</v>
      </c>
      <c r="F12" s="79" t="s">
        <v>104</v>
      </c>
      <c r="G12" s="79" t="s">
        <v>105</v>
      </c>
      <c r="H12" s="74"/>
      <c r="I12" s="78" t="n">
        <f aca="false">I13</f>
        <v>410</v>
      </c>
      <c r="J12" s="78" t="n">
        <f aca="false">J13</f>
        <v>364</v>
      </c>
      <c r="K12" s="78" t="n">
        <f aca="false">K13</f>
        <v>314.9</v>
      </c>
    </row>
    <row r="13" customFormat="false" ht="105" hidden="false" customHeight="false" outlineLevel="0" collapsed="false">
      <c r="A13" s="73" t="s">
        <v>106</v>
      </c>
      <c r="B13" s="74" t="s">
        <v>98</v>
      </c>
      <c r="C13" s="74" t="s">
        <v>100</v>
      </c>
      <c r="D13" s="79" t="n">
        <v>65</v>
      </c>
      <c r="E13" s="79" t="n">
        <v>1</v>
      </c>
      <c r="F13" s="79" t="s">
        <v>104</v>
      </c>
      <c r="G13" s="79" t="s">
        <v>105</v>
      </c>
      <c r="H13" s="74" t="s">
        <v>107</v>
      </c>
      <c r="I13" s="78" t="n">
        <f aca="false">I14</f>
        <v>410</v>
      </c>
      <c r="J13" s="78" t="n">
        <f aca="false">J14</f>
        <v>364</v>
      </c>
      <c r="K13" s="78" t="n">
        <f aca="false">K14</f>
        <v>314.9</v>
      </c>
    </row>
    <row r="14" customFormat="false" ht="45" hidden="false" customHeight="false" outlineLevel="0" collapsed="false">
      <c r="A14" s="73" t="s">
        <v>108</v>
      </c>
      <c r="B14" s="74" t="s">
        <v>98</v>
      </c>
      <c r="C14" s="74" t="s">
        <v>100</v>
      </c>
      <c r="D14" s="79" t="n">
        <v>65</v>
      </c>
      <c r="E14" s="79" t="n">
        <v>1</v>
      </c>
      <c r="F14" s="79" t="s">
        <v>104</v>
      </c>
      <c r="G14" s="79" t="s">
        <v>105</v>
      </c>
      <c r="H14" s="74" t="s">
        <v>109</v>
      </c>
      <c r="I14" s="78" t="n">
        <f aca="false">'Приложение 3'!J14</f>
        <v>410</v>
      </c>
      <c r="J14" s="78" t="n">
        <f aca="false">'Приложение 3'!K14</f>
        <v>364</v>
      </c>
      <c r="K14" s="78" t="n">
        <f aca="false">'Приложение 3'!L14</f>
        <v>314.9</v>
      </c>
    </row>
    <row r="15" customFormat="false" ht="90" hidden="false" customHeight="false" outlineLevel="0" collapsed="false">
      <c r="A15" s="73" t="s">
        <v>110</v>
      </c>
      <c r="B15" s="75" t="s">
        <v>98</v>
      </c>
      <c r="C15" s="75" t="s">
        <v>111</v>
      </c>
      <c r="D15" s="79"/>
      <c r="E15" s="79"/>
      <c r="F15" s="79"/>
      <c r="G15" s="79"/>
      <c r="H15" s="80"/>
      <c r="I15" s="81" t="n">
        <f aca="false">I16+I26</f>
        <v>943.6</v>
      </c>
      <c r="J15" s="81" t="n">
        <f aca="false">J16+J26</f>
        <v>815.6</v>
      </c>
      <c r="K15" s="81" t="n">
        <f aca="false">K16+K26</f>
        <v>802.1</v>
      </c>
    </row>
    <row r="16" customFormat="false" ht="74.25" hidden="false" customHeight="true" outlineLevel="0" collapsed="false">
      <c r="A16" s="73" t="str">
        <f aca="false"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6" s="75" t="s">
        <v>98</v>
      </c>
      <c r="C16" s="75" t="s">
        <v>111</v>
      </c>
      <c r="D16" s="79" t="n">
        <v>65</v>
      </c>
      <c r="E16" s="79"/>
      <c r="F16" s="79"/>
      <c r="G16" s="79"/>
      <c r="H16" s="80"/>
      <c r="I16" s="78" t="n">
        <f aca="false">I17</f>
        <v>943.1</v>
      </c>
      <c r="J16" s="78" t="n">
        <f aca="false">J17</f>
        <v>815</v>
      </c>
      <c r="K16" s="78" t="n">
        <f aca="false">K17</f>
        <v>801.5</v>
      </c>
    </row>
    <row r="17" customFormat="false" ht="51" hidden="false" customHeight="true" outlineLevel="0" collapsed="false">
      <c r="A17" s="73" t="str">
        <f aca="false">'Приложение 3'!A17</f>
        <v>Расходы в рамках обеспечения деятельности Администрации Трофимовщинского сельского поселения</v>
      </c>
      <c r="B17" s="74" t="s">
        <v>98</v>
      </c>
      <c r="C17" s="74" t="s">
        <v>111</v>
      </c>
      <c r="D17" s="79" t="n">
        <v>65</v>
      </c>
      <c r="E17" s="79" t="n">
        <v>2</v>
      </c>
      <c r="F17" s="79"/>
      <c r="G17" s="79"/>
      <c r="H17" s="80"/>
      <c r="I17" s="78" t="n">
        <f aca="false">I18+I21</f>
        <v>943.1</v>
      </c>
      <c r="J17" s="78" t="n">
        <f aca="false">J18+J21</f>
        <v>815</v>
      </c>
      <c r="K17" s="78" t="n">
        <f aca="false">K18+K21</f>
        <v>801.5</v>
      </c>
    </row>
    <row r="18" customFormat="false" ht="45" hidden="false" customHeight="false" outlineLevel="0" collapsed="false">
      <c r="A18" s="73" t="s">
        <v>113</v>
      </c>
      <c r="B18" s="74" t="s">
        <v>98</v>
      </c>
      <c r="C18" s="74" t="s">
        <v>111</v>
      </c>
      <c r="D18" s="79" t="n">
        <v>65</v>
      </c>
      <c r="E18" s="79" t="n">
        <v>2</v>
      </c>
      <c r="F18" s="79" t="s">
        <v>104</v>
      </c>
      <c r="G18" s="79" t="s">
        <v>114</v>
      </c>
      <c r="H18" s="80"/>
      <c r="I18" s="78" t="n">
        <f aca="false">I19</f>
        <v>589.5</v>
      </c>
      <c r="J18" s="78" t="n">
        <f aca="false">J19</f>
        <v>589.3</v>
      </c>
      <c r="K18" s="78" t="n">
        <f aca="false">K19</f>
        <v>590</v>
      </c>
    </row>
    <row r="19" customFormat="false" ht="105" hidden="false" customHeight="false" outlineLevel="0" collapsed="false">
      <c r="A19" s="73" t="s">
        <v>106</v>
      </c>
      <c r="B19" s="74" t="s">
        <v>98</v>
      </c>
      <c r="C19" s="74" t="s">
        <v>111</v>
      </c>
      <c r="D19" s="79" t="n">
        <v>65</v>
      </c>
      <c r="E19" s="79" t="n">
        <v>2</v>
      </c>
      <c r="F19" s="79" t="s">
        <v>104</v>
      </c>
      <c r="G19" s="79" t="s">
        <v>114</v>
      </c>
      <c r="H19" s="80" t="s">
        <v>107</v>
      </c>
      <c r="I19" s="78" t="n">
        <f aca="false">I20</f>
        <v>589.5</v>
      </c>
      <c r="J19" s="78" t="n">
        <f aca="false">J20</f>
        <v>589.3</v>
      </c>
      <c r="K19" s="78" t="n">
        <f aca="false">K20</f>
        <v>590</v>
      </c>
    </row>
    <row r="20" customFormat="false" ht="45" hidden="false" customHeight="false" outlineLevel="0" collapsed="false">
      <c r="A20" s="73" t="s">
        <v>108</v>
      </c>
      <c r="B20" s="74" t="s">
        <v>98</v>
      </c>
      <c r="C20" s="74" t="s">
        <v>111</v>
      </c>
      <c r="D20" s="79" t="n">
        <v>65</v>
      </c>
      <c r="E20" s="79" t="n">
        <v>2</v>
      </c>
      <c r="F20" s="79" t="s">
        <v>104</v>
      </c>
      <c r="G20" s="79" t="s">
        <v>114</v>
      </c>
      <c r="H20" s="80" t="s">
        <v>109</v>
      </c>
      <c r="I20" s="78" t="n">
        <f aca="false">'Приложение 3'!J20</f>
        <v>589.5</v>
      </c>
      <c r="J20" s="78" t="n">
        <f aca="false">'Приложение 3'!K20</f>
        <v>589.3</v>
      </c>
      <c r="K20" s="78" t="n">
        <f aca="false">'Приложение 3'!L20</f>
        <v>590</v>
      </c>
    </row>
    <row r="21" customFormat="false" ht="30" hidden="false" customHeight="false" outlineLevel="0" collapsed="false">
      <c r="A21" s="73" t="s">
        <v>115</v>
      </c>
      <c r="B21" s="74" t="s">
        <v>98</v>
      </c>
      <c r="C21" s="74" t="s">
        <v>111</v>
      </c>
      <c r="D21" s="79" t="n">
        <v>65</v>
      </c>
      <c r="E21" s="79" t="n">
        <v>2</v>
      </c>
      <c r="F21" s="79" t="s">
        <v>104</v>
      </c>
      <c r="G21" s="79" t="s">
        <v>116</v>
      </c>
      <c r="H21" s="80"/>
      <c r="I21" s="78" t="n">
        <f aca="false">+I22+I24</f>
        <v>353.6</v>
      </c>
      <c r="J21" s="78" t="n">
        <f aca="false">+J22+J24</f>
        <v>225.7</v>
      </c>
      <c r="K21" s="78" t="n">
        <f aca="false">+K22+K24</f>
        <v>211.5</v>
      </c>
    </row>
    <row r="22" customFormat="false" ht="45" hidden="false" customHeight="false" outlineLevel="0" collapsed="false">
      <c r="A22" s="73" t="s">
        <v>117</v>
      </c>
      <c r="B22" s="74" t="s">
        <v>98</v>
      </c>
      <c r="C22" s="74" t="s">
        <v>111</v>
      </c>
      <c r="D22" s="79" t="n">
        <v>65</v>
      </c>
      <c r="E22" s="79" t="n">
        <v>2</v>
      </c>
      <c r="F22" s="79" t="s">
        <v>104</v>
      </c>
      <c r="G22" s="79" t="s">
        <v>116</v>
      </c>
      <c r="H22" s="80" t="s">
        <v>118</v>
      </c>
      <c r="I22" s="78" t="n">
        <f aca="false">I23</f>
        <v>350.6</v>
      </c>
      <c r="J22" s="78" t="n">
        <f aca="false">J23</f>
        <v>222.7</v>
      </c>
      <c r="K22" s="78" t="n">
        <f aca="false">K23</f>
        <v>208.5</v>
      </c>
    </row>
    <row r="23" customFormat="false" ht="45" hidden="false" customHeight="false" outlineLevel="0" collapsed="false">
      <c r="A23" s="73" t="s">
        <v>119</v>
      </c>
      <c r="B23" s="74" t="s">
        <v>98</v>
      </c>
      <c r="C23" s="74" t="s">
        <v>111</v>
      </c>
      <c r="D23" s="79" t="n">
        <v>65</v>
      </c>
      <c r="E23" s="79" t="n">
        <v>2</v>
      </c>
      <c r="F23" s="79" t="s">
        <v>104</v>
      </c>
      <c r="G23" s="79" t="s">
        <v>116</v>
      </c>
      <c r="H23" s="80" t="s">
        <v>120</v>
      </c>
      <c r="I23" s="78" t="n">
        <f aca="false">'Приложение 3'!J23</f>
        <v>350.6</v>
      </c>
      <c r="J23" s="78" t="n">
        <f aca="false">'Приложение 3'!K23</f>
        <v>222.7</v>
      </c>
      <c r="K23" s="78" t="n">
        <f aca="false">'Приложение 3'!L23</f>
        <v>208.5</v>
      </c>
    </row>
    <row r="24" customFormat="false" ht="15" hidden="false" customHeight="false" outlineLevel="0" collapsed="false">
      <c r="A24" s="73" t="s">
        <v>121</v>
      </c>
      <c r="B24" s="74" t="s">
        <v>98</v>
      </c>
      <c r="C24" s="74" t="s">
        <v>111</v>
      </c>
      <c r="D24" s="79" t="n">
        <v>65</v>
      </c>
      <c r="E24" s="79" t="n">
        <v>2</v>
      </c>
      <c r="F24" s="79" t="s">
        <v>104</v>
      </c>
      <c r="G24" s="79" t="s">
        <v>116</v>
      </c>
      <c r="H24" s="80" t="s">
        <v>122</v>
      </c>
      <c r="I24" s="78" t="n">
        <f aca="false">I25</f>
        <v>3</v>
      </c>
      <c r="J24" s="78" t="n">
        <f aca="false">J25</f>
        <v>3</v>
      </c>
      <c r="K24" s="78" t="n">
        <f aca="false">K25</f>
        <v>3</v>
      </c>
    </row>
    <row r="25" customFormat="false" ht="30" hidden="false" customHeight="false" outlineLevel="0" collapsed="false">
      <c r="A25" s="73" t="s">
        <v>123</v>
      </c>
      <c r="B25" s="74" t="s">
        <v>98</v>
      </c>
      <c r="C25" s="74" t="s">
        <v>111</v>
      </c>
      <c r="D25" s="79" t="n">
        <v>65</v>
      </c>
      <c r="E25" s="79" t="n">
        <v>2</v>
      </c>
      <c r="F25" s="79" t="s">
        <v>104</v>
      </c>
      <c r="G25" s="79" t="s">
        <v>116</v>
      </c>
      <c r="H25" s="80" t="s">
        <v>124</v>
      </c>
      <c r="I25" s="78" t="n">
        <f aca="false">'Приложение 3'!J25</f>
        <v>3</v>
      </c>
      <c r="J25" s="78" t="n">
        <f aca="false">'Приложение 3'!K25</f>
        <v>3</v>
      </c>
      <c r="K25" s="78" t="n">
        <f aca="false">'Приложение 3'!L25</f>
        <v>3</v>
      </c>
    </row>
    <row r="26" customFormat="false" ht="90" hidden="false" customHeight="false" outlineLevel="0" collapsed="false">
      <c r="A26" s="73" t="s">
        <v>184</v>
      </c>
      <c r="B26" s="74" t="s">
        <v>98</v>
      </c>
      <c r="C26" s="74" t="s">
        <v>111</v>
      </c>
      <c r="D26" s="79" t="n">
        <v>89</v>
      </c>
      <c r="E26" s="79"/>
      <c r="F26" s="79"/>
      <c r="G26" s="79"/>
      <c r="H26" s="80"/>
      <c r="I26" s="78" t="n">
        <f aca="false">I27</f>
        <v>0.5</v>
      </c>
      <c r="J26" s="78" t="n">
        <f aca="false">J27</f>
        <v>0.6</v>
      </c>
      <c r="K26" s="78" t="n">
        <f aca="false">K27</f>
        <v>0.6</v>
      </c>
    </row>
    <row r="27" customFormat="false" ht="105" hidden="false" customHeight="true" outlineLevel="0" collapsed="false">
      <c r="A27" s="73" t="str">
        <f aca="false">'Приложение 3'!A27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27" s="74" t="s">
        <v>98</v>
      </c>
      <c r="C27" s="74" t="s">
        <v>111</v>
      </c>
      <c r="D27" s="79" t="n">
        <v>89</v>
      </c>
      <c r="E27" s="79" t="n">
        <v>1</v>
      </c>
      <c r="F27" s="79"/>
      <c r="G27" s="79"/>
      <c r="H27" s="80"/>
      <c r="I27" s="78" t="n">
        <f aca="false">I28</f>
        <v>0.5</v>
      </c>
      <c r="J27" s="78" t="n">
        <f aca="false">J28</f>
        <v>0.6</v>
      </c>
      <c r="K27" s="78" t="n">
        <f aca="false">K28</f>
        <v>0.6</v>
      </c>
    </row>
    <row r="28" customFormat="false" ht="150" hidden="false" customHeight="false" outlineLevel="0" collapsed="false">
      <c r="A28" s="73" t="s">
        <v>127</v>
      </c>
      <c r="B28" s="74" t="s">
        <v>98</v>
      </c>
      <c r="C28" s="74" t="s">
        <v>111</v>
      </c>
      <c r="D28" s="79" t="n">
        <v>89</v>
      </c>
      <c r="E28" s="79" t="n">
        <v>1</v>
      </c>
      <c r="F28" s="79" t="s">
        <v>104</v>
      </c>
      <c r="G28" s="79" t="s">
        <v>128</v>
      </c>
      <c r="H28" s="80"/>
      <c r="I28" s="83" t="n">
        <f aca="false">I29</f>
        <v>0.5</v>
      </c>
      <c r="J28" s="83" t="n">
        <f aca="false">J29</f>
        <v>0.6</v>
      </c>
      <c r="K28" s="83" t="n">
        <f aca="false">K29</f>
        <v>0.6</v>
      </c>
    </row>
    <row r="29" customFormat="false" ht="45" hidden="false" customHeight="false" outlineLevel="0" collapsed="false">
      <c r="A29" s="73" t="s">
        <v>117</v>
      </c>
      <c r="B29" s="74" t="s">
        <v>98</v>
      </c>
      <c r="C29" s="74" t="s">
        <v>111</v>
      </c>
      <c r="D29" s="79" t="n">
        <v>89</v>
      </c>
      <c r="E29" s="79" t="n">
        <v>1</v>
      </c>
      <c r="F29" s="79" t="s">
        <v>104</v>
      </c>
      <c r="G29" s="79" t="s">
        <v>128</v>
      </c>
      <c r="H29" s="80" t="s">
        <v>118</v>
      </c>
      <c r="I29" s="83" t="n">
        <f aca="false">I30</f>
        <v>0.5</v>
      </c>
      <c r="J29" s="83" t="n">
        <f aca="false">J30</f>
        <v>0.6</v>
      </c>
      <c r="K29" s="83" t="n">
        <f aca="false">K30</f>
        <v>0.6</v>
      </c>
    </row>
    <row r="30" customFormat="false" ht="45" hidden="false" customHeight="false" outlineLevel="0" collapsed="false">
      <c r="A30" s="73" t="s">
        <v>119</v>
      </c>
      <c r="B30" s="74" t="s">
        <v>98</v>
      </c>
      <c r="C30" s="74" t="s">
        <v>111</v>
      </c>
      <c r="D30" s="79" t="n">
        <v>89</v>
      </c>
      <c r="E30" s="79" t="n">
        <v>1</v>
      </c>
      <c r="F30" s="79" t="s">
        <v>104</v>
      </c>
      <c r="G30" s="79" t="s">
        <v>128</v>
      </c>
      <c r="H30" s="80" t="s">
        <v>120</v>
      </c>
      <c r="I30" s="83" t="n">
        <f aca="false">'Приложение 3'!J30</f>
        <v>0.5</v>
      </c>
      <c r="J30" s="83" t="n">
        <f aca="false">'Приложение 3'!K30</f>
        <v>0.6</v>
      </c>
      <c r="K30" s="83" t="n">
        <f aca="false">'Приложение 3'!L30</f>
        <v>0.6</v>
      </c>
    </row>
    <row r="31" customFormat="false" ht="15" hidden="false" customHeight="false" outlineLevel="0" collapsed="false">
      <c r="A31" s="73" t="s">
        <v>129</v>
      </c>
      <c r="B31" s="75" t="s">
        <v>98</v>
      </c>
      <c r="C31" s="75" t="s">
        <v>93</v>
      </c>
      <c r="D31" s="79"/>
      <c r="E31" s="79"/>
      <c r="F31" s="79"/>
      <c r="G31" s="79"/>
      <c r="H31" s="77"/>
      <c r="I31" s="81" t="n">
        <f aca="false">I32</f>
        <v>5</v>
      </c>
      <c r="J31" s="81" t="n">
        <f aca="false">J32</f>
        <v>5</v>
      </c>
      <c r="K31" s="78" t="n">
        <f aca="false">K32</f>
        <v>5</v>
      </c>
    </row>
    <row r="32" customFormat="false" ht="91.5" hidden="false" customHeight="true" outlineLevel="0" collapsed="false">
      <c r="A32" s="73" t="str">
        <f aca="false">A26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32" s="74" t="s">
        <v>98</v>
      </c>
      <c r="C32" s="74" t="s">
        <v>93</v>
      </c>
      <c r="D32" s="79" t="s">
        <v>130</v>
      </c>
      <c r="E32" s="79"/>
      <c r="F32" s="79"/>
      <c r="G32" s="79"/>
      <c r="H32" s="80"/>
      <c r="I32" s="78" t="n">
        <f aca="false">I33</f>
        <v>5</v>
      </c>
      <c r="J32" s="78" t="n">
        <f aca="false">J33</f>
        <v>5</v>
      </c>
      <c r="K32" s="78" t="n">
        <f aca="false">K33</f>
        <v>5</v>
      </c>
    </row>
    <row r="33" customFormat="false" ht="103.5" hidden="false" customHeight="true" outlineLevel="0" collapsed="false">
      <c r="A33" s="73" t="str">
        <f aca="false">'Приложение 3'!A33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74" t="s">
        <v>98</v>
      </c>
      <c r="C33" s="74" t="s">
        <v>93</v>
      </c>
      <c r="D33" s="79" t="s">
        <v>130</v>
      </c>
      <c r="E33" s="79" t="s">
        <v>86</v>
      </c>
      <c r="F33" s="79"/>
      <c r="G33" s="79"/>
      <c r="H33" s="80"/>
      <c r="I33" s="78" t="n">
        <f aca="false">I34</f>
        <v>5</v>
      </c>
      <c r="J33" s="78" t="n">
        <f aca="false">J34</f>
        <v>5</v>
      </c>
      <c r="K33" s="78" t="n">
        <f aca="false">K34</f>
        <v>5</v>
      </c>
    </row>
    <row r="34" customFormat="false" ht="62.25" hidden="false" customHeight="true" outlineLevel="0" collapsed="false">
      <c r="A34" s="73" t="str">
        <f aca="false">'Приложение 3'!A34</f>
        <v>Резервный фонд администрации Трофимовщинского сельского поселени Ромодановского муниципального района Республики Мордовия</v>
      </c>
      <c r="B34" s="74" t="s">
        <v>98</v>
      </c>
      <c r="C34" s="74" t="s">
        <v>93</v>
      </c>
      <c r="D34" s="79" t="s">
        <v>130</v>
      </c>
      <c r="E34" s="79" t="s">
        <v>86</v>
      </c>
      <c r="F34" s="79" t="s">
        <v>104</v>
      </c>
      <c r="G34" s="79" t="s">
        <v>132</v>
      </c>
      <c r="H34" s="80"/>
      <c r="I34" s="78" t="n">
        <f aca="false">I36</f>
        <v>5</v>
      </c>
      <c r="J34" s="78" t="n">
        <f aca="false">J36</f>
        <v>5</v>
      </c>
      <c r="K34" s="78" t="n">
        <f aca="false">K36</f>
        <v>5</v>
      </c>
    </row>
    <row r="35" customFormat="false" ht="15" hidden="false" customHeight="false" outlineLevel="0" collapsed="false">
      <c r="A35" s="73" t="s">
        <v>121</v>
      </c>
      <c r="B35" s="74" t="s">
        <v>98</v>
      </c>
      <c r="C35" s="74" t="s">
        <v>93</v>
      </c>
      <c r="D35" s="79" t="s">
        <v>130</v>
      </c>
      <c r="E35" s="79" t="s">
        <v>86</v>
      </c>
      <c r="F35" s="79" t="s">
        <v>104</v>
      </c>
      <c r="G35" s="79" t="s">
        <v>132</v>
      </c>
      <c r="H35" s="80" t="s">
        <v>122</v>
      </c>
      <c r="I35" s="78" t="n">
        <f aca="false">I36</f>
        <v>5</v>
      </c>
      <c r="J35" s="78" t="n">
        <f aca="false">J36</f>
        <v>5</v>
      </c>
      <c r="K35" s="78" t="n">
        <f aca="false">K36</f>
        <v>5</v>
      </c>
    </row>
    <row r="36" customFormat="false" ht="20.25" hidden="false" customHeight="true" outlineLevel="0" collapsed="false">
      <c r="A36" s="73" t="s">
        <v>133</v>
      </c>
      <c r="B36" s="74" t="s">
        <v>98</v>
      </c>
      <c r="C36" s="74" t="s">
        <v>134</v>
      </c>
      <c r="D36" s="79" t="s">
        <v>130</v>
      </c>
      <c r="E36" s="79" t="s">
        <v>86</v>
      </c>
      <c r="F36" s="79" t="s">
        <v>104</v>
      </c>
      <c r="G36" s="79" t="s">
        <v>132</v>
      </c>
      <c r="H36" s="80" t="s">
        <v>135</v>
      </c>
      <c r="I36" s="78" t="n">
        <f aca="false">'Приложение 3'!J36</f>
        <v>5</v>
      </c>
      <c r="J36" s="78" t="n">
        <f aca="false">'Приложение 3'!K36</f>
        <v>5</v>
      </c>
      <c r="K36" s="78" t="n">
        <f aca="false">'Приложение 3'!L36</f>
        <v>5</v>
      </c>
    </row>
    <row r="37" customFormat="false" ht="15" hidden="false" customHeight="false" outlineLevel="0" collapsed="false">
      <c r="A37" s="68" t="s">
        <v>136</v>
      </c>
      <c r="B37" s="69" t="s">
        <v>100</v>
      </c>
      <c r="C37" s="74"/>
      <c r="D37" s="79"/>
      <c r="E37" s="79"/>
      <c r="F37" s="79"/>
      <c r="G37" s="79"/>
      <c r="H37" s="80"/>
      <c r="I37" s="78" t="n">
        <f aca="false">I38</f>
        <v>131.9</v>
      </c>
      <c r="J37" s="78" t="n">
        <f aca="false">J38</f>
        <v>145.7</v>
      </c>
      <c r="K37" s="78" t="n">
        <f aca="false">K38</f>
        <v>159.8</v>
      </c>
    </row>
    <row r="38" customFormat="false" ht="31.5" hidden="false" customHeight="true" outlineLevel="0" collapsed="false">
      <c r="A38" s="73" t="s">
        <v>137</v>
      </c>
      <c r="B38" s="74" t="s">
        <v>100</v>
      </c>
      <c r="C38" s="74" t="s">
        <v>138</v>
      </c>
      <c r="D38" s="79"/>
      <c r="E38" s="79"/>
      <c r="F38" s="79"/>
      <c r="G38" s="79"/>
      <c r="H38" s="80"/>
      <c r="I38" s="78" t="n">
        <f aca="false">I39</f>
        <v>131.9</v>
      </c>
      <c r="J38" s="78" t="n">
        <f aca="false">J39</f>
        <v>145.7</v>
      </c>
      <c r="K38" s="78" t="n">
        <f aca="false">K39</f>
        <v>159.8</v>
      </c>
    </row>
    <row r="39" customFormat="false" ht="68.25" hidden="false" customHeight="true" outlineLevel="0" collapsed="false">
      <c r="A39" s="73" t="str">
        <f aca="false"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39" s="74" t="s">
        <v>100</v>
      </c>
      <c r="C39" s="74" t="s">
        <v>138</v>
      </c>
      <c r="D39" s="79" t="s">
        <v>140</v>
      </c>
      <c r="E39" s="79"/>
      <c r="F39" s="79"/>
      <c r="G39" s="79"/>
      <c r="H39" s="80"/>
      <c r="I39" s="78" t="n">
        <f aca="false">I40</f>
        <v>131.9</v>
      </c>
      <c r="J39" s="78" t="n">
        <f aca="false">J40</f>
        <v>145.7</v>
      </c>
      <c r="K39" s="78" t="n">
        <f aca="false">K40</f>
        <v>159.8</v>
      </c>
    </row>
    <row r="40" customFormat="false" ht="45" hidden="false" customHeight="false" outlineLevel="0" collapsed="false">
      <c r="A40" s="73" t="s">
        <v>141</v>
      </c>
      <c r="B40" s="74" t="s">
        <v>100</v>
      </c>
      <c r="C40" s="74" t="s">
        <v>138</v>
      </c>
      <c r="D40" s="79" t="s">
        <v>140</v>
      </c>
      <c r="E40" s="79" t="s">
        <v>46</v>
      </c>
      <c r="F40" s="79"/>
      <c r="G40" s="79"/>
      <c r="H40" s="80"/>
      <c r="I40" s="78" t="n">
        <f aca="false">I41</f>
        <v>131.9</v>
      </c>
      <c r="J40" s="78" t="n">
        <f aca="false">J41</f>
        <v>145.7</v>
      </c>
      <c r="K40" s="78" t="n">
        <f aca="false">K41</f>
        <v>159.8</v>
      </c>
    </row>
    <row r="41" customFormat="false" ht="75.75" hidden="false" customHeight="true" outlineLevel="0" collapsed="false">
      <c r="A41" s="84" t="str">
        <f aca="false">'Приложение 3'!A41</f>
        <v>Основное мероприятие "Обеспечение и осуществления органами местного самоуправления отдельных государственных полномочий"</v>
      </c>
      <c r="B41" s="74" t="s">
        <v>100</v>
      </c>
      <c r="C41" s="74" t="s">
        <v>138</v>
      </c>
      <c r="D41" s="79" t="s">
        <v>140</v>
      </c>
      <c r="E41" s="79" t="s">
        <v>46</v>
      </c>
      <c r="F41" s="79" t="s">
        <v>100</v>
      </c>
      <c r="G41" s="79"/>
      <c r="H41" s="80"/>
      <c r="I41" s="78" t="n">
        <f aca="false">I42</f>
        <v>131.9</v>
      </c>
      <c r="J41" s="78" t="n">
        <f aca="false">J42</f>
        <v>145.7</v>
      </c>
      <c r="K41" s="78" t="n">
        <f aca="false">K42</f>
        <v>159.8</v>
      </c>
    </row>
    <row r="42" customFormat="false" ht="93" hidden="false" customHeight="true" outlineLevel="0" collapsed="false">
      <c r="A42" s="73" t="str">
        <f aca="false"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74" t="s">
        <v>100</v>
      </c>
      <c r="C42" s="74" t="s">
        <v>138</v>
      </c>
      <c r="D42" s="79" t="s">
        <v>140</v>
      </c>
      <c r="E42" s="79" t="s">
        <v>46</v>
      </c>
      <c r="F42" s="79" t="s">
        <v>100</v>
      </c>
      <c r="G42" s="79" t="s">
        <v>144</v>
      </c>
      <c r="H42" s="80"/>
      <c r="I42" s="78" t="n">
        <f aca="false">I45+I43</f>
        <v>131.9</v>
      </c>
      <c r="J42" s="78" t="n">
        <f aca="false">J45+J43</f>
        <v>145.7</v>
      </c>
      <c r="K42" s="78" t="n">
        <f aca="false">K45+K43</f>
        <v>159.8</v>
      </c>
    </row>
    <row r="43" customFormat="false" ht="105" hidden="false" customHeight="false" outlineLevel="0" collapsed="false">
      <c r="A43" s="73" t="s">
        <v>106</v>
      </c>
      <c r="B43" s="74" t="s">
        <v>100</v>
      </c>
      <c r="C43" s="74" t="s">
        <v>138</v>
      </c>
      <c r="D43" s="79" t="s">
        <v>140</v>
      </c>
      <c r="E43" s="79" t="s">
        <v>46</v>
      </c>
      <c r="F43" s="79" t="s">
        <v>100</v>
      </c>
      <c r="G43" s="79" t="s">
        <v>144</v>
      </c>
      <c r="H43" s="80" t="s">
        <v>107</v>
      </c>
      <c r="I43" s="78" t="n">
        <f aca="false">I44</f>
        <v>126.9</v>
      </c>
      <c r="J43" s="78" t="n">
        <f aca="false">J44</f>
        <v>140.7</v>
      </c>
      <c r="K43" s="78" t="n">
        <f aca="false">K44</f>
        <v>154.8</v>
      </c>
    </row>
    <row r="44" customFormat="false" ht="44.25" hidden="false" customHeight="true" outlineLevel="0" collapsed="false">
      <c r="A44" s="73" t="s">
        <v>108</v>
      </c>
      <c r="B44" s="74" t="s">
        <v>100</v>
      </c>
      <c r="C44" s="74" t="s">
        <v>138</v>
      </c>
      <c r="D44" s="79" t="s">
        <v>140</v>
      </c>
      <c r="E44" s="79" t="s">
        <v>46</v>
      </c>
      <c r="F44" s="79" t="s">
        <v>100</v>
      </c>
      <c r="G44" s="79" t="s">
        <v>144</v>
      </c>
      <c r="H44" s="80" t="s">
        <v>109</v>
      </c>
      <c r="I44" s="78" t="n">
        <f aca="false">'Приложение 3'!J44</f>
        <v>126.9</v>
      </c>
      <c r="J44" s="78" t="n">
        <f aca="false">'Приложение 3'!K44</f>
        <v>140.7</v>
      </c>
      <c r="K44" s="78" t="n">
        <f aca="false">'Приложение 3'!L44</f>
        <v>154.8</v>
      </c>
    </row>
    <row r="45" customFormat="false" ht="45" hidden="false" customHeight="false" outlineLevel="0" collapsed="false">
      <c r="A45" s="73" t="s">
        <v>117</v>
      </c>
      <c r="B45" s="74" t="s">
        <v>100</v>
      </c>
      <c r="C45" s="74" t="s">
        <v>138</v>
      </c>
      <c r="D45" s="79" t="s">
        <v>140</v>
      </c>
      <c r="E45" s="79" t="s">
        <v>46</v>
      </c>
      <c r="F45" s="79" t="s">
        <v>100</v>
      </c>
      <c r="G45" s="79" t="s">
        <v>144</v>
      </c>
      <c r="H45" s="80" t="s">
        <v>118</v>
      </c>
      <c r="I45" s="78" t="n">
        <f aca="false">I46</f>
        <v>5</v>
      </c>
      <c r="J45" s="78" t="n">
        <f aca="false">J46</f>
        <v>5</v>
      </c>
      <c r="K45" s="78" t="n">
        <f aca="false">K46</f>
        <v>5</v>
      </c>
    </row>
    <row r="46" customFormat="false" ht="45" hidden="false" customHeight="false" outlineLevel="0" collapsed="false">
      <c r="A46" s="73" t="s">
        <v>119</v>
      </c>
      <c r="B46" s="74" t="s">
        <v>100</v>
      </c>
      <c r="C46" s="74" t="s">
        <v>138</v>
      </c>
      <c r="D46" s="79" t="s">
        <v>140</v>
      </c>
      <c r="E46" s="79" t="s">
        <v>46</v>
      </c>
      <c r="F46" s="79" t="s">
        <v>100</v>
      </c>
      <c r="G46" s="79" t="s">
        <v>144</v>
      </c>
      <c r="H46" s="80" t="s">
        <v>120</v>
      </c>
      <c r="I46" s="78" t="n">
        <f aca="false">'Приложение 3'!J46</f>
        <v>5</v>
      </c>
      <c r="J46" s="78" t="n">
        <f aca="false">'Приложение 3'!K46</f>
        <v>5</v>
      </c>
      <c r="K46" s="78" t="n">
        <f aca="false">'Приложение 3'!L46</f>
        <v>5</v>
      </c>
    </row>
    <row r="47" customFormat="false" ht="19.5" hidden="false" customHeight="true" outlineLevel="0" collapsed="false">
      <c r="A47" s="68" t="s">
        <v>145</v>
      </c>
      <c r="B47" s="74" t="s">
        <v>111</v>
      </c>
      <c r="C47" s="74"/>
      <c r="D47" s="79"/>
      <c r="E47" s="79"/>
      <c r="F47" s="79"/>
      <c r="G47" s="79"/>
      <c r="H47" s="80"/>
      <c r="I47" s="78" t="n">
        <f aca="false">I48</f>
        <v>221.5</v>
      </c>
      <c r="J47" s="78" t="n">
        <f aca="false">J48</f>
        <v>221.5</v>
      </c>
      <c r="K47" s="78" t="n">
        <f aca="false">K48</f>
        <v>221.5</v>
      </c>
    </row>
    <row r="48" customFormat="false" ht="17.25" hidden="false" customHeight="true" outlineLevel="0" collapsed="false">
      <c r="A48" s="73" t="s">
        <v>146</v>
      </c>
      <c r="B48" s="74" t="s">
        <v>111</v>
      </c>
      <c r="C48" s="74" t="s">
        <v>147</v>
      </c>
      <c r="D48" s="79"/>
      <c r="E48" s="79"/>
      <c r="F48" s="79"/>
      <c r="G48" s="79"/>
      <c r="H48" s="80"/>
      <c r="I48" s="78" t="n">
        <f aca="false">I49</f>
        <v>221.5</v>
      </c>
      <c r="J48" s="78" t="n">
        <f aca="false">J49</f>
        <v>221.5</v>
      </c>
      <c r="K48" s="78" t="n">
        <f aca="false">K49</f>
        <v>221.5</v>
      </c>
    </row>
    <row r="49" customFormat="false" ht="93" hidden="false" customHeight="true" outlineLevel="0" collapsed="false">
      <c r="A49" s="87" t="str">
        <f aca="false">'Приложение 3'!A49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49" s="74" t="s">
        <v>111</v>
      </c>
      <c r="C49" s="74" t="s">
        <v>147</v>
      </c>
      <c r="D49" s="79" t="s">
        <v>149</v>
      </c>
      <c r="E49" s="79"/>
      <c r="F49" s="79"/>
      <c r="G49" s="79"/>
      <c r="H49" s="80"/>
      <c r="I49" s="78" t="n">
        <f aca="false">I50</f>
        <v>221.5</v>
      </c>
      <c r="J49" s="78" t="n">
        <f aca="false">J50</f>
        <v>221.5</v>
      </c>
      <c r="K49" s="78" t="n">
        <f aca="false">K50</f>
        <v>221.5</v>
      </c>
    </row>
    <row r="50" customFormat="false" ht="77.25" hidden="false" customHeight="true" outlineLevel="0" collapsed="false">
      <c r="A50" s="87" t="s">
        <v>150</v>
      </c>
      <c r="B50" s="74" t="s">
        <v>111</v>
      </c>
      <c r="C50" s="74" t="s">
        <v>147</v>
      </c>
      <c r="D50" s="79" t="s">
        <v>149</v>
      </c>
      <c r="E50" s="79" t="s">
        <v>151</v>
      </c>
      <c r="F50" s="79" t="s">
        <v>98</v>
      </c>
      <c r="G50" s="79"/>
      <c r="H50" s="80"/>
      <c r="I50" s="78" t="n">
        <f aca="false">I51</f>
        <v>221.5</v>
      </c>
      <c r="J50" s="78" t="n">
        <f aca="false">J51</f>
        <v>221.5</v>
      </c>
      <c r="K50" s="78" t="n">
        <f aca="false">K51</f>
        <v>221.5</v>
      </c>
    </row>
    <row r="51" customFormat="false" ht="332.25" hidden="false" customHeight="true" outlineLevel="0" collapsed="false">
      <c r="A51" s="87" t="str">
        <f aca="false"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74" t="s">
        <v>111</v>
      </c>
      <c r="C51" s="74" t="s">
        <v>147</v>
      </c>
      <c r="D51" s="79" t="s">
        <v>149</v>
      </c>
      <c r="E51" s="79" t="s">
        <v>151</v>
      </c>
      <c r="F51" s="79" t="s">
        <v>98</v>
      </c>
      <c r="G51" s="79" t="s">
        <v>153</v>
      </c>
      <c r="H51" s="80"/>
      <c r="I51" s="78" t="n">
        <f aca="false">I52</f>
        <v>221.5</v>
      </c>
      <c r="J51" s="78" t="n">
        <f aca="false">J52</f>
        <v>221.5</v>
      </c>
      <c r="K51" s="78" t="n">
        <f aca="false">K52</f>
        <v>221.5</v>
      </c>
    </row>
    <row r="52" customFormat="false" ht="45" hidden="false" customHeight="false" outlineLevel="0" collapsed="false">
      <c r="A52" s="73" t="s">
        <v>117</v>
      </c>
      <c r="B52" s="74" t="s">
        <v>111</v>
      </c>
      <c r="C52" s="74" t="s">
        <v>147</v>
      </c>
      <c r="D52" s="79" t="s">
        <v>149</v>
      </c>
      <c r="E52" s="79" t="s">
        <v>151</v>
      </c>
      <c r="F52" s="79" t="s">
        <v>98</v>
      </c>
      <c r="G52" s="79" t="s">
        <v>153</v>
      </c>
      <c r="H52" s="80" t="s">
        <v>118</v>
      </c>
      <c r="I52" s="78" t="n">
        <f aca="false">I53</f>
        <v>221.5</v>
      </c>
      <c r="J52" s="78" t="n">
        <f aca="false">J53</f>
        <v>221.5</v>
      </c>
      <c r="K52" s="78" t="n">
        <f aca="false">K53</f>
        <v>221.5</v>
      </c>
    </row>
    <row r="53" customFormat="false" ht="45" hidden="false" customHeight="false" outlineLevel="0" collapsed="false">
      <c r="A53" s="73" t="s">
        <v>119</v>
      </c>
      <c r="B53" s="74" t="s">
        <v>111</v>
      </c>
      <c r="C53" s="74" t="s">
        <v>147</v>
      </c>
      <c r="D53" s="79" t="s">
        <v>149</v>
      </c>
      <c r="E53" s="79" t="s">
        <v>151</v>
      </c>
      <c r="F53" s="79" t="s">
        <v>98</v>
      </c>
      <c r="G53" s="79" t="s">
        <v>153</v>
      </c>
      <c r="H53" s="80" t="s">
        <v>120</v>
      </c>
      <c r="I53" s="78" t="n">
        <f aca="false">'Приложение 3'!J53</f>
        <v>221.5</v>
      </c>
      <c r="J53" s="78" t="n">
        <f aca="false">'Приложение 3'!K53</f>
        <v>221.5</v>
      </c>
      <c r="K53" s="78" t="n">
        <f aca="false">'Приложение 3'!L53</f>
        <v>221.5</v>
      </c>
    </row>
    <row r="54" customFormat="false" ht="15" hidden="false" customHeight="false" outlineLevel="0" collapsed="false">
      <c r="A54" s="73" t="s">
        <v>154</v>
      </c>
      <c r="B54" s="75" t="s">
        <v>155</v>
      </c>
      <c r="C54" s="74"/>
      <c r="D54" s="79"/>
      <c r="E54" s="79"/>
      <c r="F54" s="79"/>
      <c r="G54" s="79"/>
      <c r="H54" s="80"/>
      <c r="I54" s="78" t="n">
        <f aca="false">I55</f>
        <v>264.4</v>
      </c>
      <c r="J54" s="78" t="n">
        <f aca="false">J55</f>
        <v>115</v>
      </c>
      <c r="K54" s="78" t="n">
        <f aca="false">K55</f>
        <v>181.4</v>
      </c>
    </row>
    <row r="55" customFormat="false" ht="15" hidden="false" customHeight="false" outlineLevel="0" collapsed="false">
      <c r="A55" s="89" t="s">
        <v>156</v>
      </c>
      <c r="B55" s="74" t="s">
        <v>155</v>
      </c>
      <c r="C55" s="74" t="s">
        <v>138</v>
      </c>
      <c r="D55" s="79"/>
      <c r="E55" s="79"/>
      <c r="F55" s="79"/>
      <c r="G55" s="79"/>
      <c r="H55" s="74"/>
      <c r="I55" s="78" t="n">
        <f aca="false">I56</f>
        <v>264.4</v>
      </c>
      <c r="J55" s="78" t="n">
        <f aca="false">J56</f>
        <v>115</v>
      </c>
      <c r="K55" s="78" t="n">
        <f aca="false">K56</f>
        <v>181.4</v>
      </c>
    </row>
    <row r="56" customFormat="false" ht="91.5" hidden="false" customHeight="true" outlineLevel="0" collapsed="false">
      <c r="A56" s="89" t="str">
        <f aca="false">'Приложение 3'!A56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56" s="74" t="s">
        <v>155</v>
      </c>
      <c r="C56" s="74" t="s">
        <v>138</v>
      </c>
      <c r="D56" s="79" t="s">
        <v>92</v>
      </c>
      <c r="E56" s="79"/>
      <c r="F56" s="79"/>
      <c r="G56" s="79"/>
      <c r="H56" s="74"/>
      <c r="I56" s="78" t="n">
        <f aca="false">I57</f>
        <v>264.4</v>
      </c>
      <c r="J56" s="78" t="n">
        <f aca="false">J57</f>
        <v>115</v>
      </c>
      <c r="K56" s="78" t="n">
        <f aca="false">K57</f>
        <v>181.4</v>
      </c>
    </row>
    <row r="57" customFormat="false" ht="32.25" hidden="false" customHeight="true" outlineLevel="0" collapsed="false">
      <c r="A57" s="89" t="str">
        <f aca="false">'Приложение 3'!A57</f>
        <v>Основное мероприятие "Освещение территории сельского поселения "</v>
      </c>
      <c r="B57" s="74" t="s">
        <v>155</v>
      </c>
      <c r="C57" s="74" t="s">
        <v>138</v>
      </c>
      <c r="D57" s="79" t="s">
        <v>92</v>
      </c>
      <c r="E57" s="79" t="s">
        <v>151</v>
      </c>
      <c r="F57" s="79" t="s">
        <v>159</v>
      </c>
      <c r="G57" s="79"/>
      <c r="H57" s="74"/>
      <c r="I57" s="78" t="n">
        <f aca="false">I58</f>
        <v>264.4</v>
      </c>
      <c r="J57" s="78" t="n">
        <f aca="false">J58</f>
        <v>115</v>
      </c>
      <c r="K57" s="78" t="n">
        <f aca="false">K58</f>
        <v>181.4</v>
      </c>
    </row>
    <row r="58" customFormat="false" ht="15" hidden="false" customHeight="false" outlineLevel="0" collapsed="false">
      <c r="A58" s="89" t="s">
        <v>160</v>
      </c>
      <c r="B58" s="74" t="s">
        <v>155</v>
      </c>
      <c r="C58" s="74" t="s">
        <v>138</v>
      </c>
      <c r="D58" s="79" t="s">
        <v>92</v>
      </c>
      <c r="E58" s="79" t="s">
        <v>151</v>
      </c>
      <c r="F58" s="79" t="s">
        <v>159</v>
      </c>
      <c r="G58" s="79" t="s">
        <v>161</v>
      </c>
      <c r="H58" s="74"/>
      <c r="I58" s="78" t="n">
        <f aca="false">I59</f>
        <v>264.4</v>
      </c>
      <c r="J58" s="78" t="n">
        <f aca="false">J59</f>
        <v>115</v>
      </c>
      <c r="K58" s="78" t="n">
        <f aca="false">K59</f>
        <v>181.4</v>
      </c>
    </row>
    <row r="59" customFormat="false" ht="45" hidden="false" customHeight="false" outlineLevel="0" collapsed="false">
      <c r="A59" s="73" t="s">
        <v>117</v>
      </c>
      <c r="B59" s="74" t="s">
        <v>155</v>
      </c>
      <c r="C59" s="74" t="s">
        <v>138</v>
      </c>
      <c r="D59" s="79" t="s">
        <v>92</v>
      </c>
      <c r="E59" s="79" t="s">
        <v>151</v>
      </c>
      <c r="F59" s="79" t="s">
        <v>159</v>
      </c>
      <c r="G59" s="79" t="s">
        <v>161</v>
      </c>
      <c r="H59" s="74" t="s">
        <v>118</v>
      </c>
      <c r="I59" s="78" t="n">
        <f aca="false">I60</f>
        <v>264.4</v>
      </c>
      <c r="J59" s="78" t="n">
        <f aca="false">J60</f>
        <v>115</v>
      </c>
      <c r="K59" s="78" t="n">
        <f aca="false">K60</f>
        <v>181.4</v>
      </c>
    </row>
    <row r="60" customFormat="false" ht="45" hidden="false" customHeight="false" outlineLevel="0" collapsed="false">
      <c r="A60" s="73" t="s">
        <v>119</v>
      </c>
      <c r="B60" s="74" t="s">
        <v>155</v>
      </c>
      <c r="C60" s="74" t="s">
        <v>138</v>
      </c>
      <c r="D60" s="79" t="s">
        <v>92</v>
      </c>
      <c r="E60" s="79" t="s">
        <v>151</v>
      </c>
      <c r="F60" s="79" t="s">
        <v>159</v>
      </c>
      <c r="G60" s="79" t="s">
        <v>161</v>
      </c>
      <c r="H60" s="74" t="s">
        <v>120</v>
      </c>
      <c r="I60" s="78" t="n">
        <f aca="false">'Приложение 3'!J59</f>
        <v>264.4</v>
      </c>
      <c r="J60" s="78" t="n">
        <f aca="false">'Приложение 3'!K59</f>
        <v>115</v>
      </c>
      <c r="K60" s="78" t="n">
        <f aca="false">'Приложение 3'!L59</f>
        <v>181.4</v>
      </c>
    </row>
    <row r="61" customFormat="false" ht="15" hidden="false" customHeight="false" outlineLevel="0" collapsed="false">
      <c r="A61" s="68" t="s">
        <v>162</v>
      </c>
      <c r="B61" s="69" t="s">
        <v>92</v>
      </c>
      <c r="C61" s="74"/>
      <c r="D61" s="79"/>
      <c r="E61" s="79"/>
      <c r="F61" s="79"/>
      <c r="G61" s="79"/>
      <c r="H61" s="80"/>
      <c r="I61" s="78" t="n">
        <f aca="false">I62</f>
        <v>214.6</v>
      </c>
      <c r="J61" s="81" t="n">
        <f aca="false">J62</f>
        <v>214.6</v>
      </c>
      <c r="K61" s="78" t="n">
        <f aca="false">K62</f>
        <v>214.6</v>
      </c>
    </row>
    <row r="62" customFormat="false" ht="15" hidden="false" customHeight="false" outlineLevel="0" collapsed="false">
      <c r="A62" s="73" t="s">
        <v>163</v>
      </c>
      <c r="B62" s="74" t="s">
        <v>92</v>
      </c>
      <c r="C62" s="74" t="s">
        <v>98</v>
      </c>
      <c r="D62" s="79"/>
      <c r="E62" s="79"/>
      <c r="F62" s="79"/>
      <c r="G62" s="79"/>
      <c r="H62" s="80"/>
      <c r="I62" s="78" t="n">
        <f aca="false">I63</f>
        <v>214.6</v>
      </c>
      <c r="J62" s="78" t="n">
        <f aca="false">J63</f>
        <v>214.6</v>
      </c>
      <c r="K62" s="78" t="n">
        <f aca="false">K63</f>
        <v>214.6</v>
      </c>
    </row>
    <row r="63" customFormat="false" ht="91.5" hidden="false" customHeight="true" outlineLevel="0" collapsed="false">
      <c r="A63" s="73" t="str">
        <f aca="false">A32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63" s="74" t="s">
        <v>92</v>
      </c>
      <c r="C63" s="74" t="s">
        <v>98</v>
      </c>
      <c r="D63" s="79" t="s">
        <v>130</v>
      </c>
      <c r="E63" s="79"/>
      <c r="F63" s="79"/>
      <c r="G63" s="79"/>
      <c r="H63" s="80"/>
      <c r="I63" s="78" t="n">
        <f aca="false">I64</f>
        <v>214.6</v>
      </c>
      <c r="J63" s="78" t="n">
        <f aca="false">J64</f>
        <v>214.6</v>
      </c>
      <c r="K63" s="78" t="n">
        <f aca="false">K64</f>
        <v>214.6</v>
      </c>
    </row>
    <row r="64" customFormat="false" ht="112.5" hidden="false" customHeight="true" outlineLevel="0" collapsed="false">
      <c r="A64" s="73" t="str">
        <f aca="false"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4" s="74" t="s">
        <v>92</v>
      </c>
      <c r="C64" s="74" t="s">
        <v>98</v>
      </c>
      <c r="D64" s="79" t="s">
        <v>130</v>
      </c>
      <c r="E64" s="79" t="s">
        <v>86</v>
      </c>
      <c r="F64" s="79"/>
      <c r="G64" s="79"/>
      <c r="H64" s="80"/>
      <c r="I64" s="78" t="n">
        <f aca="false">I65</f>
        <v>214.6</v>
      </c>
      <c r="J64" s="78" t="n">
        <f aca="false">J65</f>
        <v>214.6</v>
      </c>
      <c r="K64" s="78" t="n">
        <f aca="false">K65</f>
        <v>214.6</v>
      </c>
    </row>
    <row r="65" customFormat="false" ht="30" hidden="false" customHeight="false" outlineLevel="0" collapsed="false">
      <c r="A65" s="73" t="s">
        <v>164</v>
      </c>
      <c r="B65" s="74" t="s">
        <v>92</v>
      </c>
      <c r="C65" s="74" t="s">
        <v>98</v>
      </c>
      <c r="D65" s="79" t="s">
        <v>130</v>
      </c>
      <c r="E65" s="79" t="s">
        <v>86</v>
      </c>
      <c r="F65" s="79" t="s">
        <v>104</v>
      </c>
      <c r="G65" s="79" t="s">
        <v>165</v>
      </c>
      <c r="H65" s="80"/>
      <c r="I65" s="78" t="n">
        <f aca="false">I66</f>
        <v>214.6</v>
      </c>
      <c r="J65" s="78" t="n">
        <f aca="false">J66</f>
        <v>214.6</v>
      </c>
      <c r="K65" s="78" t="n">
        <f aca="false">K66</f>
        <v>214.6</v>
      </c>
    </row>
    <row r="66" customFormat="false" ht="30" hidden="false" customHeight="false" outlineLevel="0" collapsed="false">
      <c r="A66" s="73" t="s">
        <v>166</v>
      </c>
      <c r="B66" s="74" t="s">
        <v>92</v>
      </c>
      <c r="C66" s="74" t="s">
        <v>98</v>
      </c>
      <c r="D66" s="79" t="s">
        <v>130</v>
      </c>
      <c r="E66" s="79" t="s">
        <v>86</v>
      </c>
      <c r="F66" s="79" t="s">
        <v>104</v>
      </c>
      <c r="G66" s="79" t="s">
        <v>165</v>
      </c>
      <c r="H66" s="80" t="s">
        <v>167</v>
      </c>
      <c r="I66" s="78" t="n">
        <f aca="false">I67</f>
        <v>214.6</v>
      </c>
      <c r="J66" s="78" t="n">
        <f aca="false">J67</f>
        <v>214.6</v>
      </c>
      <c r="K66" s="78" t="n">
        <f aca="false">K67</f>
        <v>214.6</v>
      </c>
    </row>
    <row r="67" customFormat="false" ht="30" hidden="false" customHeight="false" outlineLevel="0" collapsed="false">
      <c r="A67" s="73" t="s">
        <v>168</v>
      </c>
      <c r="B67" s="74" t="s">
        <v>92</v>
      </c>
      <c r="C67" s="74" t="s">
        <v>98</v>
      </c>
      <c r="D67" s="79" t="s">
        <v>130</v>
      </c>
      <c r="E67" s="79" t="s">
        <v>86</v>
      </c>
      <c r="F67" s="79" t="s">
        <v>104</v>
      </c>
      <c r="G67" s="79" t="s">
        <v>165</v>
      </c>
      <c r="H67" s="80" t="s">
        <v>169</v>
      </c>
      <c r="I67" s="78" t="n">
        <f aca="false">'Приложение 3'!J67</f>
        <v>214.6</v>
      </c>
      <c r="J67" s="78" t="n">
        <f aca="false">'Приложение 3'!K67</f>
        <v>214.6</v>
      </c>
      <c r="K67" s="78" t="n">
        <f aca="false">'Приложение 3'!L67</f>
        <v>214.6</v>
      </c>
    </row>
    <row r="68" customFormat="false" ht="31.5" hidden="false" customHeight="true" outlineLevel="0" collapsed="false">
      <c r="A68" s="73" t="str">
        <f aca="false">'Приложение 3'!A68</f>
        <v>Обслуживание государственного (муниципального)долга</v>
      </c>
      <c r="B68" s="74" t="s">
        <v>149</v>
      </c>
      <c r="C68" s="74"/>
      <c r="D68" s="79"/>
      <c r="E68" s="79"/>
      <c r="F68" s="79"/>
      <c r="G68" s="79"/>
      <c r="H68" s="80"/>
      <c r="I68" s="78" t="n">
        <f aca="false">I69</f>
        <v>1.3</v>
      </c>
      <c r="J68" s="78" t="n">
        <f aca="false">J69</f>
        <v>1.3</v>
      </c>
      <c r="K68" s="78" t="n">
        <f aca="false">K70</f>
        <v>1.3</v>
      </c>
    </row>
    <row r="69" customFormat="false" ht="33" hidden="false" customHeight="true" outlineLevel="0" collapsed="false">
      <c r="A69" s="73" t="str">
        <f aca="false">'Приложение 3'!A69</f>
        <v>Обслуживание государственного (муниципального)внутреннего долга</v>
      </c>
      <c r="B69" s="74" t="s">
        <v>149</v>
      </c>
      <c r="C69" s="74" t="s">
        <v>98</v>
      </c>
      <c r="D69" s="79"/>
      <c r="E69" s="79"/>
      <c r="F69" s="79"/>
      <c r="G69" s="79"/>
      <c r="H69" s="80"/>
      <c r="I69" s="78" t="n">
        <f aca="false">I70</f>
        <v>1.3</v>
      </c>
      <c r="J69" s="78" t="n">
        <f aca="false">J70</f>
        <v>1.3</v>
      </c>
      <c r="K69" s="78" t="n">
        <f aca="false">K70</f>
        <v>1.3</v>
      </c>
    </row>
    <row r="70" customFormat="false" ht="93" hidden="false" customHeight="true" outlineLevel="0" collapsed="false">
      <c r="A70" s="73" t="str">
        <f aca="false">'Приложение 3'!A70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0" s="74" t="s">
        <v>149</v>
      </c>
      <c r="C70" s="74" t="s">
        <v>98</v>
      </c>
      <c r="D70" s="79" t="s">
        <v>130</v>
      </c>
      <c r="E70" s="79"/>
      <c r="F70" s="79"/>
      <c r="G70" s="79"/>
      <c r="H70" s="80"/>
      <c r="I70" s="78" t="n">
        <f aca="false">I71</f>
        <v>1.3</v>
      </c>
      <c r="J70" s="78" t="n">
        <f aca="false">J71</f>
        <v>1.3</v>
      </c>
      <c r="K70" s="78" t="n">
        <f aca="false">K71</f>
        <v>1.3</v>
      </c>
    </row>
    <row r="71" customFormat="false" ht="104.25" hidden="false" customHeight="true" outlineLevel="0" collapsed="false">
      <c r="A71" s="73" t="str">
        <f aca="false">A64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1" s="74" t="s">
        <v>149</v>
      </c>
      <c r="C71" s="74" t="s">
        <v>98</v>
      </c>
      <c r="D71" s="79" t="s">
        <v>130</v>
      </c>
      <c r="E71" s="79" t="s">
        <v>86</v>
      </c>
      <c r="F71" s="79"/>
      <c r="G71" s="79"/>
      <c r="H71" s="80"/>
      <c r="I71" s="78" t="n">
        <f aca="false">I72</f>
        <v>1.3</v>
      </c>
      <c r="J71" s="78" t="n">
        <f aca="false">J72</f>
        <v>1.3</v>
      </c>
      <c r="K71" s="78" t="n">
        <f aca="false">K72</f>
        <v>1.3</v>
      </c>
    </row>
    <row r="72" customFormat="false" ht="29.25" hidden="false" customHeight="true" outlineLevel="0" collapsed="false">
      <c r="A72" s="73" t="str">
        <f aca="false">'Приложение 3'!A72</f>
        <v>Процентные платежи по муниципальному долгу</v>
      </c>
      <c r="B72" s="74" t="s">
        <v>149</v>
      </c>
      <c r="C72" s="74" t="s">
        <v>98</v>
      </c>
      <c r="D72" s="79" t="s">
        <v>130</v>
      </c>
      <c r="E72" s="79" t="s">
        <v>86</v>
      </c>
      <c r="F72" s="79" t="s">
        <v>104</v>
      </c>
      <c r="G72" s="79" t="s">
        <v>173</v>
      </c>
      <c r="H72" s="80"/>
      <c r="I72" s="78" t="n">
        <f aca="false">I73</f>
        <v>1.3</v>
      </c>
      <c r="J72" s="78" t="n">
        <f aca="false">J73</f>
        <v>1.3</v>
      </c>
      <c r="K72" s="78" t="n">
        <f aca="false">K73</f>
        <v>1.3</v>
      </c>
    </row>
    <row r="73" customFormat="false" ht="34.5" hidden="false" customHeight="true" outlineLevel="0" collapsed="false">
      <c r="A73" s="73" t="str">
        <f aca="false">'Приложение 3'!A73</f>
        <v>Обслуживание государственного (муниципального)долга</v>
      </c>
      <c r="B73" s="74" t="s">
        <v>149</v>
      </c>
      <c r="C73" s="74" t="s">
        <v>98</v>
      </c>
      <c r="D73" s="79" t="s">
        <v>130</v>
      </c>
      <c r="E73" s="79" t="s">
        <v>86</v>
      </c>
      <c r="F73" s="79" t="s">
        <v>104</v>
      </c>
      <c r="G73" s="79" t="s">
        <v>173</v>
      </c>
      <c r="H73" s="80" t="s">
        <v>174</v>
      </c>
      <c r="I73" s="78" t="n">
        <f aca="false">I74</f>
        <v>1.3</v>
      </c>
      <c r="J73" s="78" t="n">
        <f aca="false">J74</f>
        <v>1.3</v>
      </c>
      <c r="K73" s="78" t="n">
        <f aca="false">K74</f>
        <v>1.3</v>
      </c>
    </row>
    <row r="74" customFormat="false" ht="19.5" hidden="false" customHeight="true" outlineLevel="0" collapsed="false">
      <c r="A74" s="73" t="str">
        <f aca="false">'Приложение 3'!A74</f>
        <v>Обслуживание муниципального долга</v>
      </c>
      <c r="B74" s="74" t="s">
        <v>149</v>
      </c>
      <c r="C74" s="74" t="s">
        <v>98</v>
      </c>
      <c r="D74" s="79" t="s">
        <v>130</v>
      </c>
      <c r="E74" s="79" t="s">
        <v>86</v>
      </c>
      <c r="F74" s="79" t="s">
        <v>104</v>
      </c>
      <c r="G74" s="79" t="s">
        <v>173</v>
      </c>
      <c r="H74" s="80" t="s">
        <v>176</v>
      </c>
      <c r="I74" s="78" t="n">
        <f aca="false">'Приложение 3'!J74</f>
        <v>1.3</v>
      </c>
      <c r="J74" s="78" t="n">
        <f aca="false">'Приложение 3'!K74</f>
        <v>1.3</v>
      </c>
      <c r="K74" s="78" t="n">
        <f aca="false">'Приложение 3'!L74</f>
        <v>1.3</v>
      </c>
    </row>
    <row r="75" customFormat="false" ht="15" hidden="false" customHeight="false" outlineLevel="0" collapsed="false">
      <c r="A75" s="73" t="str">
        <f aca="false">'Приложение 3'!A76</f>
        <v>Условно утвержденные расходы</v>
      </c>
      <c r="B75" s="74" t="s">
        <v>178</v>
      </c>
      <c r="C75" s="74"/>
      <c r="D75" s="79"/>
      <c r="E75" s="79"/>
      <c r="F75" s="79"/>
      <c r="G75" s="79"/>
      <c r="H75" s="77"/>
      <c r="I75" s="81"/>
      <c r="J75" s="81" t="n">
        <f aca="false">'Приложение 3'!K75</f>
        <v>45.9</v>
      </c>
      <c r="K75" s="81" t="n">
        <f aca="false">'Приложение 3'!L75</f>
        <v>95.1</v>
      </c>
    </row>
    <row r="76" customFormat="false" ht="16.5" hidden="false" customHeight="true" outlineLevel="0" collapsed="false">
      <c r="A76" s="73" t="str">
        <f aca="false">'Приложение 3'!A76</f>
        <v>Условно утвержденные расходы</v>
      </c>
      <c r="B76" s="74" t="s">
        <v>178</v>
      </c>
      <c r="C76" s="74" t="s">
        <v>178</v>
      </c>
      <c r="D76" s="79"/>
      <c r="E76" s="79"/>
      <c r="F76" s="79"/>
      <c r="G76" s="79"/>
      <c r="H76" s="80"/>
      <c r="I76" s="78"/>
      <c r="J76" s="78" t="n">
        <f aca="false">'Приложение 3'!K76</f>
        <v>45.9</v>
      </c>
      <c r="K76" s="78" t="n">
        <f aca="false">'Приложение 3'!L76</f>
        <v>95.1</v>
      </c>
    </row>
    <row r="77" customFormat="false" ht="75" hidden="false" customHeight="true" outlineLevel="0" collapsed="false">
      <c r="A77" s="102" t="str">
        <f aca="false">'Приложение 3'!A77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77" s="74" t="s">
        <v>178</v>
      </c>
      <c r="C77" s="74" t="s">
        <v>178</v>
      </c>
      <c r="D77" s="79" t="s">
        <v>179</v>
      </c>
      <c r="E77" s="79"/>
      <c r="F77" s="79"/>
      <c r="G77" s="79"/>
      <c r="H77" s="80"/>
      <c r="I77" s="78"/>
      <c r="J77" s="78" t="n">
        <f aca="false">'Приложение 3'!K77</f>
        <v>45.9</v>
      </c>
      <c r="K77" s="78" t="n">
        <f aca="false">'Приложение 3'!L77</f>
        <v>95.1</v>
      </c>
    </row>
    <row r="78" customFormat="false" ht="15" hidden="false" customHeight="false" outlineLevel="0" collapsed="false">
      <c r="A78" s="73" t="str">
        <f aca="false">'Приложение 3'!A78</f>
        <v>Высшее должностное лицо</v>
      </c>
      <c r="B78" s="74" t="s">
        <v>178</v>
      </c>
      <c r="C78" s="74" t="s">
        <v>178</v>
      </c>
      <c r="D78" s="79" t="s">
        <v>179</v>
      </c>
      <c r="E78" s="79" t="s">
        <v>86</v>
      </c>
      <c r="F78" s="79"/>
      <c r="G78" s="79"/>
      <c r="H78" s="80"/>
      <c r="I78" s="78"/>
      <c r="J78" s="78" t="n">
        <f aca="false">'Приложение 3'!K78</f>
        <v>45.9</v>
      </c>
      <c r="K78" s="78" t="n">
        <f aca="false">'Приложение 3'!L78</f>
        <v>95.1</v>
      </c>
    </row>
    <row r="79" customFormat="false" ht="15" hidden="false" customHeight="false" outlineLevel="0" collapsed="false">
      <c r="A79" s="73" t="str">
        <f aca="false">'Приложение 3'!A79</f>
        <v>Условно утвержденные расходы</v>
      </c>
      <c r="B79" s="74" t="s">
        <v>178</v>
      </c>
      <c r="C79" s="74" t="s">
        <v>178</v>
      </c>
      <c r="D79" s="79" t="s">
        <v>179</v>
      </c>
      <c r="E79" s="79" t="s">
        <v>86</v>
      </c>
      <c r="F79" s="79" t="s">
        <v>104</v>
      </c>
      <c r="G79" s="79" t="s">
        <v>180</v>
      </c>
      <c r="H79" s="80"/>
      <c r="I79" s="78"/>
      <c r="J79" s="78" t="n">
        <f aca="false">'Приложение 3'!K79</f>
        <v>45.9</v>
      </c>
      <c r="K79" s="78" t="n">
        <f aca="false">'Приложение 3'!L79</f>
        <v>95.1</v>
      </c>
    </row>
    <row r="80" customFormat="false" ht="15" hidden="false" customHeight="false" outlineLevel="0" collapsed="false">
      <c r="A80" s="73" t="str">
        <f aca="false">'Приложение 3'!A80</f>
        <v>Иные бюджетные ассигнования</v>
      </c>
      <c r="B80" s="74" t="s">
        <v>178</v>
      </c>
      <c r="C80" s="74" t="s">
        <v>178</v>
      </c>
      <c r="D80" s="79" t="s">
        <v>179</v>
      </c>
      <c r="E80" s="79" t="s">
        <v>86</v>
      </c>
      <c r="F80" s="79" t="s">
        <v>104</v>
      </c>
      <c r="G80" s="79" t="s">
        <v>180</v>
      </c>
      <c r="H80" s="80" t="s">
        <v>122</v>
      </c>
      <c r="I80" s="78"/>
      <c r="J80" s="78" t="n">
        <f aca="false">'Приложение 3'!K80</f>
        <v>45.9</v>
      </c>
      <c r="K80" s="78" t="n">
        <f aca="false">'Приложение 3'!L80</f>
        <v>95.1</v>
      </c>
    </row>
    <row r="81" customFormat="false" ht="15" hidden="false" customHeight="false" outlineLevel="0" collapsed="false">
      <c r="A81" s="73" t="str">
        <f aca="false">'Приложение 3'!A81</f>
        <v>Резервные средства</v>
      </c>
      <c r="B81" s="74" t="s">
        <v>178</v>
      </c>
      <c r="C81" s="74" t="s">
        <v>178</v>
      </c>
      <c r="D81" s="79" t="s">
        <v>179</v>
      </c>
      <c r="E81" s="79" t="s">
        <v>86</v>
      </c>
      <c r="F81" s="79" t="s">
        <v>104</v>
      </c>
      <c r="G81" s="79" t="s">
        <v>180</v>
      </c>
      <c r="H81" s="80" t="s">
        <v>135</v>
      </c>
      <c r="I81" s="78"/>
      <c r="J81" s="78" t="n">
        <f aca="false">'Приложение 3'!K81</f>
        <v>45.9</v>
      </c>
      <c r="K81" s="78" t="n">
        <f aca="false">'Приложение 3'!L81</f>
        <v>95.1</v>
      </c>
    </row>
  </sheetData>
  <autoFilter ref="A1:K81"/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2">
    <cfRule type="expression" priority="2" aboveAverage="0" equalAverage="0" bottom="0" percent="0" rank="0" text="" dxfId="0">
      <formula>$F42=""</formula>
    </cfRule>
    <cfRule type="expression" priority="3" aboveAverage="0" equalAverage="0" bottom="0" percent="0" rank="0" text="" dxfId="0">
      <formula>#ref!&lt;&gt;""</formula>
    </cfRule>
    <cfRule type="expression" priority="4" aboveAverage="0" equalAverage="0" bottom="0" percent="0" rank="0" text="" dxfId="0">
      <formula>AND($G42="",$F42&lt;&gt;"")</formula>
    </cfRule>
  </conditionalFormatting>
  <conditionalFormatting sqref="A42">
    <cfRule type="expression" priority="5" aboveAverage="0" equalAverage="0" bottom="0" percent="0" rank="0" text="" dxfId="0">
      <formula>$F42=""</formula>
    </cfRule>
    <cfRule type="expression" priority="6" aboveAverage="0" equalAverage="0" bottom="0" percent="0" rank="0" text="" dxfId="0">
      <formula>#ref!&lt;&gt;""</formula>
    </cfRule>
    <cfRule type="expression" priority="7" aboveAverage="0" equalAverage="0" bottom="0" percent="0" rank="0" text="" dxfId="0">
      <formula>AND($G42="",$F42&lt;&gt;"")</formula>
    </cfRule>
  </conditionalFormatting>
  <conditionalFormatting sqref="A41">
    <cfRule type="expression" priority="8" aboveAverage="0" equalAverage="0" bottom="0" percent="0" rank="0" text="" dxfId="0">
      <formula>$F41=""</formula>
    </cfRule>
    <cfRule type="expression" priority="9" aboveAverage="0" equalAverage="0" bottom="0" percent="0" rank="0" text="" dxfId="0">
      <formula>вreе!&lt;&gt;""</formula>
    </cfRule>
    <cfRule type="expression" priority="10" aboveAverage="0" equalAverage="0" bottom="0" percent="0" rank="0" text="" dxfId="0">
      <formula>AND($G41="",$F41&lt;&gt;"")</formula>
    </cfRule>
  </conditionalFormatting>
  <conditionalFormatting sqref="A41">
    <cfRule type="expression" priority="11" aboveAverage="0" equalAverage="0" bottom="0" percent="0" rank="0" text="" dxfId="0">
      <formula>$F41=""</formula>
    </cfRule>
    <cfRule type="expression" priority="12" aboveAverage="0" equalAverage="0" bottom="0" percent="0" rank="0" text="" dxfId="0">
      <formula>#ref!&lt;&gt;""</formula>
    </cfRule>
    <cfRule type="expression" priority="13" aboveAverage="0" equalAverage="0" bottom="0" percent="0" rank="0" text="" dxfId="0">
      <formula>AND($G41="",$F41&lt;&gt;"")</formula>
    </cfRule>
  </conditionalFormatting>
  <conditionalFormatting sqref="A43">
    <cfRule type="expression" priority="14" aboveAverage="0" equalAverage="0" bottom="0" percent="0" rank="0" text="" dxfId="0">
      <formula>$F43=""</formula>
    </cfRule>
    <cfRule type="expression" priority="15" aboveAverage="0" equalAverage="0" bottom="0" percent="0" rank="0" text="" dxfId="1">
      <formula>#ref!&lt;&gt;""</formula>
    </cfRule>
    <cfRule type="expression" priority="16" aboveAverage="0" equalAverage="0" bottom="0" percent="0" rank="0" text="" dxfId="2">
      <formula>AND($G43="",$F43&lt;&gt;"")</formula>
    </cfRule>
  </conditionalFormatting>
  <conditionalFormatting sqref="A42">
    <cfRule type="expression" priority="17" aboveAverage="0" equalAverage="0" bottom="0" percent="0" rank="0" text="" dxfId="3">
      <formula>$F42=""</formula>
    </cfRule>
    <cfRule type="expression" priority="18" aboveAverage="0" equalAverage="0" bottom="0" percent="0" rank="0" text="" dxfId="4">
      <formula>#ref!&lt;&gt;""</formula>
    </cfRule>
    <cfRule type="expression" priority="19" aboveAverage="0" equalAverage="0" bottom="0" percent="0" rank="0" text="" dxfId="5">
      <formula>AND($G42="",$F42&lt;&gt;"")</formula>
    </cfRule>
  </conditionalFormatting>
  <conditionalFormatting sqref="A42">
    <cfRule type="expression" priority="20" aboveAverage="0" equalAverage="0" bottom="0" percent="0" rank="0" text="" dxfId="6">
      <formula>$F42=""</formula>
    </cfRule>
    <cfRule type="expression" priority="21" aboveAverage="0" equalAverage="0" bottom="0" percent="0" rank="0" text="" dxfId="7">
      <formula>#ref!&lt;&gt;""</formula>
    </cfRule>
    <cfRule type="expression" priority="22" aboveAverage="0" equalAverage="0" bottom="0" percent="0" rank="0" text="" dxfId="8">
      <formula>AND($G42="",$F42&lt;&gt;"")</formula>
    </cfRule>
  </conditionalFormatting>
  <conditionalFormatting sqref="A44">
    <cfRule type="expression" priority="23" aboveAverage="0" equalAverage="0" bottom="0" percent="0" rank="0" text="" dxfId="9">
      <formula>$F44=""</formula>
    </cfRule>
    <cfRule type="expression" priority="24" aboveAverage="0" equalAverage="0" bottom="0" percent="0" rank="0" text="" dxfId="10">
      <formula>#ref!&lt;&gt;""</formula>
    </cfRule>
    <cfRule type="expression" priority="25" aboveAverage="0" equalAverage="0" bottom="0" percent="0" rank="0" text="" dxfId="11">
      <formula>AND($G44="",$F44&lt;&gt;"")</formula>
    </cfRule>
  </conditionalFormatting>
  <conditionalFormatting sqref="A42">
    <cfRule type="expression" priority="26" aboveAverage="0" equalAverage="0" bottom="0" percent="0" rank="0" text="" dxfId="12">
      <formula>$F42=""</formula>
    </cfRule>
    <cfRule type="expression" priority="27" aboveAverage="0" equalAverage="0" bottom="0" percent="0" rank="0" text="" dxfId="13">
      <formula>#ref!&lt;&gt;""</formula>
    </cfRule>
    <cfRule type="expression" priority="28" aboveAverage="0" equalAverage="0" bottom="0" percent="0" rank="0" text="" dxfId="14">
      <formula>AND($G42="",$F42&lt;&gt;"")</formula>
    </cfRule>
  </conditionalFormatting>
  <printOptions headings="false" gridLines="false" gridLinesSet="true" horizontalCentered="false" verticalCentered="false"/>
  <pageMargins left="0.236111111111111" right="0.0395833333333333" top="0.315277777777778" bottom="0.196527777777778" header="0.315277777777778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&amp;C&amp;P</oddHeader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95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I1" activeCellId="0" sqref="I1"/>
    </sheetView>
  </sheetViews>
  <sheetFormatPr defaultRowHeight="12.75"/>
  <cols>
    <col collapsed="false" hidden="false" max="1" min="1" style="0" width="60.2840909090909"/>
    <col collapsed="false" hidden="false" max="4" min="2" style="0" width="6.3125"/>
    <col collapsed="false" hidden="false" max="5" min="5" style="0" width="11.125"/>
    <col collapsed="false" hidden="false" max="6" min="6" style="0" width="8.26704545454546"/>
    <col collapsed="false" hidden="false" max="7" min="7" style="0" width="6.3125"/>
    <col collapsed="false" hidden="false" max="8" min="8" style="0" width="6.76704545454545"/>
    <col collapsed="false" hidden="false" max="9" min="9" style="0" width="8.26704545454546"/>
    <col collapsed="false" hidden="false" max="10" min="10" style="0" width="22.25"/>
    <col collapsed="false" hidden="false" max="11" min="11" style="0" width="18.0397727272727"/>
    <col collapsed="false" hidden="false" max="12" min="12" style="0" width="22.25"/>
    <col collapsed="false" hidden="false" max="13" min="13" style="0" width="13.6818181818182"/>
    <col collapsed="false" hidden="false" max="14" min="14" style="0" width="25.1079545454545"/>
    <col collapsed="false" hidden="false" max="1025" min="15" style="0" width="13.6818181818182"/>
  </cols>
  <sheetData>
    <row r="1" customFormat="false" ht="130.5" hidden="false" customHeight="true" outlineLevel="0" collapsed="false">
      <c r="A1" s="60"/>
      <c r="B1" s="61"/>
      <c r="C1" s="61"/>
      <c r="D1" s="61"/>
      <c r="E1" s="61"/>
      <c r="F1" s="61"/>
      <c r="G1" s="61"/>
      <c r="H1" s="61"/>
      <c r="I1" s="62" t="s">
        <v>185</v>
      </c>
      <c r="J1" s="62"/>
      <c r="K1" s="62"/>
      <c r="L1" s="62"/>
    </row>
    <row r="2" customFormat="false" ht="129.75" hidden="false" customHeight="true" outlineLevel="0" collapsed="false">
      <c r="A2" s="63" t="s">
        <v>186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customFormat="false" ht="15" hidden="false" customHeight="true" outlineLevel="0" collapsed="false">
      <c r="A3" s="64"/>
      <c r="B3" s="64"/>
      <c r="C3" s="64"/>
      <c r="D3" s="64"/>
      <c r="E3" s="64"/>
      <c r="F3" s="64"/>
      <c r="G3" s="64"/>
      <c r="H3" s="64"/>
      <c r="I3" s="65" t="s">
        <v>39</v>
      </c>
      <c r="J3" s="65"/>
      <c r="K3" s="65"/>
      <c r="L3" s="65"/>
    </row>
    <row r="4" customFormat="false" ht="19.5" hidden="false" customHeight="true" outlineLevel="0" collapsed="false">
      <c r="A4" s="66" t="s">
        <v>41</v>
      </c>
      <c r="B4" s="66" t="s">
        <v>84</v>
      </c>
      <c r="C4" s="66"/>
      <c r="D4" s="66"/>
      <c r="E4" s="66"/>
      <c r="F4" s="66" t="s">
        <v>187</v>
      </c>
      <c r="G4" s="66" t="s">
        <v>82</v>
      </c>
      <c r="H4" s="66" t="s">
        <v>83</v>
      </c>
      <c r="I4" s="66" t="s">
        <v>81</v>
      </c>
      <c r="J4" s="66" t="s">
        <v>42</v>
      </c>
      <c r="K4" s="66"/>
      <c r="L4" s="66"/>
    </row>
    <row r="5" customFormat="false" ht="14.85" hidden="false" customHeight="true" outlineLevel="0" collapsed="false">
      <c r="A5" s="66"/>
      <c r="B5" s="66"/>
      <c r="C5" s="66"/>
      <c r="D5" s="66"/>
      <c r="E5" s="66"/>
      <c r="F5" s="66"/>
      <c r="G5" s="66"/>
      <c r="H5" s="66"/>
      <c r="I5" s="66"/>
      <c r="J5" s="66" t="s">
        <v>43</v>
      </c>
      <c r="K5" s="66" t="s">
        <v>44</v>
      </c>
      <c r="L5" s="66" t="s">
        <v>45</v>
      </c>
    </row>
    <row r="6" customFormat="false" ht="13.7" hidden="false" customHeight="true" outlineLevel="0" collapsed="false">
      <c r="A6" s="103" t="s">
        <v>86</v>
      </c>
      <c r="B6" s="103" t="s">
        <v>87</v>
      </c>
      <c r="C6" s="103" t="s">
        <v>46</v>
      </c>
      <c r="D6" s="103" t="s">
        <v>47</v>
      </c>
      <c r="E6" s="103" t="s">
        <v>48</v>
      </c>
      <c r="F6" s="103" t="s">
        <v>88</v>
      </c>
      <c r="G6" s="103" t="s">
        <v>89</v>
      </c>
      <c r="H6" s="103" t="s">
        <v>90</v>
      </c>
      <c r="I6" s="103" t="s">
        <v>91</v>
      </c>
      <c r="J6" s="103" t="s">
        <v>92</v>
      </c>
      <c r="K6" s="103" t="s">
        <v>93</v>
      </c>
      <c r="L6" s="103" t="s">
        <v>94</v>
      </c>
    </row>
    <row r="7" customFormat="false" ht="13.7" hidden="false" customHeight="true" outlineLevel="0" collapsed="false">
      <c r="A7" s="104" t="s">
        <v>183</v>
      </c>
      <c r="B7" s="70"/>
      <c r="C7" s="70"/>
      <c r="D7" s="70"/>
      <c r="E7" s="70"/>
      <c r="F7" s="70"/>
      <c r="G7" s="70"/>
      <c r="H7" s="70"/>
      <c r="I7" s="70"/>
      <c r="J7" s="105" t="n">
        <f aca="false">J16+J8+J24+J38+J70</f>
        <v>2192.3</v>
      </c>
      <c r="K7" s="105" t="n">
        <f aca="false">K16+K8+K24+K38+K70</f>
        <v>1928.6</v>
      </c>
      <c r="L7" s="105" t="n">
        <f aca="false">L16+L8+L24+L38+L70</f>
        <v>1995.7</v>
      </c>
    </row>
    <row r="8" customFormat="false" ht="123.75" hidden="false" customHeight="true" outlineLevel="0" collapsed="false">
      <c r="A8" s="89" t="str">
        <f aca="false">'Приложение 3'!A56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8" s="79" t="s">
        <v>92</v>
      </c>
      <c r="C8" s="79"/>
      <c r="D8" s="79"/>
      <c r="E8" s="79"/>
      <c r="F8" s="77"/>
      <c r="G8" s="106"/>
      <c r="H8" s="106"/>
      <c r="I8" s="107"/>
      <c r="J8" s="108" t="n">
        <f aca="false">J9</f>
        <v>264.4</v>
      </c>
      <c r="K8" s="108" t="n">
        <f aca="false">K9</f>
        <v>115</v>
      </c>
      <c r="L8" s="108" t="n">
        <f aca="false">L9</f>
        <v>181.4</v>
      </c>
    </row>
    <row r="9" customFormat="false" ht="44.25" hidden="false" customHeight="true" outlineLevel="0" collapsed="false">
      <c r="A9" s="109" t="s">
        <v>158</v>
      </c>
      <c r="B9" s="79" t="s">
        <v>92</v>
      </c>
      <c r="C9" s="79" t="s">
        <v>151</v>
      </c>
      <c r="D9" s="79" t="s">
        <v>159</v>
      </c>
      <c r="E9" s="79"/>
      <c r="F9" s="75"/>
      <c r="G9" s="110"/>
      <c r="H9" s="110"/>
      <c r="I9" s="110"/>
      <c r="J9" s="108" t="n">
        <f aca="false">J10</f>
        <v>264.4</v>
      </c>
      <c r="K9" s="108" t="n">
        <f aca="false">K10</f>
        <v>115</v>
      </c>
      <c r="L9" s="108" t="n">
        <f aca="false">L10</f>
        <v>181.4</v>
      </c>
    </row>
    <row r="10" customFormat="false" ht="16.5" hidden="false" customHeight="true" outlineLevel="0" collapsed="false">
      <c r="A10" s="111" t="s">
        <v>160</v>
      </c>
      <c r="B10" s="79" t="s">
        <v>92</v>
      </c>
      <c r="C10" s="79" t="s">
        <v>151</v>
      </c>
      <c r="D10" s="79" t="s">
        <v>159</v>
      </c>
      <c r="E10" s="79" t="s">
        <v>161</v>
      </c>
      <c r="F10" s="75"/>
      <c r="G10" s="110"/>
      <c r="H10" s="110"/>
      <c r="I10" s="110"/>
      <c r="J10" s="108" t="n">
        <f aca="false">J11</f>
        <v>264.4</v>
      </c>
      <c r="K10" s="108" t="n">
        <f aca="false">K11</f>
        <v>115</v>
      </c>
      <c r="L10" s="108" t="n">
        <f aca="false">L11</f>
        <v>181.4</v>
      </c>
    </row>
    <row r="11" customFormat="false" ht="50.25" hidden="false" customHeight="true" outlineLevel="0" collapsed="false">
      <c r="A11" s="112" t="s">
        <v>117</v>
      </c>
      <c r="B11" s="79" t="s">
        <v>92</v>
      </c>
      <c r="C11" s="79" t="s">
        <v>151</v>
      </c>
      <c r="D11" s="79" t="s">
        <v>159</v>
      </c>
      <c r="E11" s="79" t="s">
        <v>161</v>
      </c>
      <c r="F11" s="75" t="s">
        <v>118</v>
      </c>
      <c r="G11" s="110"/>
      <c r="H11" s="110"/>
      <c r="I11" s="110"/>
      <c r="J11" s="108" t="n">
        <f aca="false">J12</f>
        <v>264.4</v>
      </c>
      <c r="K11" s="108" t="n">
        <f aca="false">K12</f>
        <v>115</v>
      </c>
      <c r="L11" s="108" t="n">
        <f aca="false">L12</f>
        <v>181.4</v>
      </c>
    </row>
    <row r="12" customFormat="false" ht="63.75" hidden="false" customHeight="true" outlineLevel="0" collapsed="false">
      <c r="A12" s="112" t="s">
        <v>119</v>
      </c>
      <c r="B12" s="79" t="s">
        <v>92</v>
      </c>
      <c r="C12" s="79" t="s">
        <v>151</v>
      </c>
      <c r="D12" s="79" t="s">
        <v>159</v>
      </c>
      <c r="E12" s="79" t="s">
        <v>161</v>
      </c>
      <c r="F12" s="75" t="s">
        <v>120</v>
      </c>
      <c r="G12" s="110"/>
      <c r="H12" s="110"/>
      <c r="I12" s="110"/>
      <c r="J12" s="108" t="n">
        <f aca="false">J13</f>
        <v>264.4</v>
      </c>
      <c r="K12" s="108" t="n">
        <f aca="false">K13</f>
        <v>115</v>
      </c>
      <c r="L12" s="108" t="n">
        <f aca="false">L13</f>
        <v>181.4</v>
      </c>
    </row>
    <row r="13" customFormat="false" ht="13.5" hidden="false" customHeight="true" outlineLevel="0" collapsed="false">
      <c r="A13" s="112" t="s">
        <v>154</v>
      </c>
      <c r="B13" s="79" t="s">
        <v>92</v>
      </c>
      <c r="C13" s="79" t="s">
        <v>151</v>
      </c>
      <c r="D13" s="79" t="s">
        <v>159</v>
      </c>
      <c r="E13" s="79" t="s">
        <v>161</v>
      </c>
      <c r="F13" s="75" t="s">
        <v>120</v>
      </c>
      <c r="G13" s="107" t="s">
        <v>155</v>
      </c>
      <c r="H13" s="107"/>
      <c r="I13" s="107"/>
      <c r="J13" s="108" t="n">
        <f aca="false">J14</f>
        <v>264.4</v>
      </c>
      <c r="K13" s="108" t="n">
        <f aca="false">K14</f>
        <v>115</v>
      </c>
      <c r="L13" s="108" t="n">
        <f aca="false">L14</f>
        <v>181.4</v>
      </c>
    </row>
    <row r="14" customFormat="false" ht="13.7" hidden="false" customHeight="true" outlineLevel="0" collapsed="false">
      <c r="A14" s="89" t="s">
        <v>156</v>
      </c>
      <c r="B14" s="79" t="s">
        <v>92</v>
      </c>
      <c r="C14" s="79" t="s">
        <v>151</v>
      </c>
      <c r="D14" s="79" t="s">
        <v>159</v>
      </c>
      <c r="E14" s="79" t="s">
        <v>161</v>
      </c>
      <c r="F14" s="75" t="s">
        <v>120</v>
      </c>
      <c r="G14" s="107" t="s">
        <v>155</v>
      </c>
      <c r="H14" s="107" t="s">
        <v>138</v>
      </c>
      <c r="I14" s="107"/>
      <c r="J14" s="108" t="n">
        <f aca="false">J15</f>
        <v>264.4</v>
      </c>
      <c r="K14" s="108" t="n">
        <f aca="false">K15</f>
        <v>115</v>
      </c>
      <c r="L14" s="108" t="n">
        <f aca="false">L15</f>
        <v>181.4</v>
      </c>
    </row>
    <row r="15" customFormat="false" ht="79.5" hidden="false" customHeight="true" outlineLevel="0" collapsed="false">
      <c r="A15" s="112" t="s">
        <v>95</v>
      </c>
      <c r="B15" s="79" t="s">
        <v>92</v>
      </c>
      <c r="C15" s="79" t="s">
        <v>151</v>
      </c>
      <c r="D15" s="79" t="s">
        <v>159</v>
      </c>
      <c r="E15" s="79" t="s">
        <v>161</v>
      </c>
      <c r="F15" s="75" t="s">
        <v>120</v>
      </c>
      <c r="G15" s="107" t="s">
        <v>155</v>
      </c>
      <c r="H15" s="107" t="s">
        <v>138</v>
      </c>
      <c r="I15" s="107" t="s">
        <v>96</v>
      </c>
      <c r="J15" s="108" t="n">
        <f aca="false">'Приложение 3'!J59</f>
        <v>264.4</v>
      </c>
      <c r="K15" s="108" t="n">
        <f aca="false">'Приложение 3'!K59</f>
        <v>115</v>
      </c>
      <c r="L15" s="108" t="n">
        <f aca="false">'Приложение 3'!L59</f>
        <v>181.4</v>
      </c>
    </row>
    <row r="16" customFormat="false" ht="120" hidden="false" customHeight="true" outlineLevel="0" collapsed="false">
      <c r="A16" s="87" t="str">
        <f aca="false">'Приложение 3'!A49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16" s="79" t="s">
        <v>149</v>
      </c>
      <c r="C16" s="79"/>
      <c r="D16" s="79"/>
      <c r="E16" s="79"/>
      <c r="F16" s="77"/>
      <c r="G16" s="110"/>
      <c r="H16" s="110"/>
      <c r="I16" s="110"/>
      <c r="J16" s="108" t="n">
        <f aca="false">J17</f>
        <v>221.5</v>
      </c>
      <c r="K16" s="108" t="n">
        <f aca="false">K17</f>
        <v>221.5</v>
      </c>
      <c r="L16" s="108" t="n">
        <f aca="false">L17</f>
        <v>221.5</v>
      </c>
    </row>
    <row r="17" customFormat="false" ht="90.75" hidden="false" customHeight="true" outlineLevel="0" collapsed="false">
      <c r="A17" s="87" t="s">
        <v>150</v>
      </c>
      <c r="B17" s="79" t="s">
        <v>149</v>
      </c>
      <c r="C17" s="79" t="s">
        <v>151</v>
      </c>
      <c r="D17" s="79" t="s">
        <v>98</v>
      </c>
      <c r="E17" s="79"/>
      <c r="F17" s="77"/>
      <c r="G17" s="110"/>
      <c r="H17" s="110"/>
      <c r="I17" s="110"/>
      <c r="J17" s="108" t="n">
        <f aca="false">J18</f>
        <v>221.5</v>
      </c>
      <c r="K17" s="108" t="n">
        <f aca="false">K18</f>
        <v>221.5</v>
      </c>
      <c r="L17" s="108" t="n">
        <f aca="false">L18</f>
        <v>221.5</v>
      </c>
    </row>
    <row r="18" customFormat="false" ht="360" hidden="false" customHeight="true" outlineLevel="0" collapsed="false">
      <c r="A18" s="87" t="str">
        <f aca="false"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79" t="s">
        <v>149</v>
      </c>
      <c r="C18" s="79" t="s">
        <v>151</v>
      </c>
      <c r="D18" s="79" t="s">
        <v>98</v>
      </c>
      <c r="E18" s="79" t="s">
        <v>153</v>
      </c>
      <c r="F18" s="77"/>
      <c r="G18" s="110"/>
      <c r="H18" s="110"/>
      <c r="I18" s="110"/>
      <c r="J18" s="108" t="n">
        <f aca="false">J19</f>
        <v>221.5</v>
      </c>
      <c r="K18" s="108" t="n">
        <f aca="false">K19</f>
        <v>221.5</v>
      </c>
      <c r="L18" s="108" t="n">
        <f aca="false">L19</f>
        <v>221.5</v>
      </c>
    </row>
    <row r="19" customFormat="false" ht="44.25" hidden="false" customHeight="true" outlineLevel="0" collapsed="false">
      <c r="A19" s="112" t="s">
        <v>117</v>
      </c>
      <c r="B19" s="79" t="s">
        <v>149</v>
      </c>
      <c r="C19" s="79" t="s">
        <v>151</v>
      </c>
      <c r="D19" s="79" t="s">
        <v>98</v>
      </c>
      <c r="E19" s="79" t="s">
        <v>153</v>
      </c>
      <c r="F19" s="77" t="s">
        <v>118</v>
      </c>
      <c r="G19" s="110"/>
      <c r="H19" s="110"/>
      <c r="I19" s="110"/>
      <c r="J19" s="108" t="n">
        <f aca="false">J20</f>
        <v>221.5</v>
      </c>
      <c r="K19" s="108" t="n">
        <f aca="false">K20</f>
        <v>221.5</v>
      </c>
      <c r="L19" s="108" t="n">
        <f aca="false">L20</f>
        <v>221.5</v>
      </c>
    </row>
    <row r="20" customFormat="false" ht="60" hidden="false" customHeight="false" outlineLevel="0" collapsed="false">
      <c r="A20" s="112" t="s">
        <v>119</v>
      </c>
      <c r="B20" s="79" t="s">
        <v>149</v>
      </c>
      <c r="C20" s="79" t="s">
        <v>151</v>
      </c>
      <c r="D20" s="79" t="s">
        <v>98</v>
      </c>
      <c r="E20" s="79" t="s">
        <v>153</v>
      </c>
      <c r="F20" s="77" t="s">
        <v>120</v>
      </c>
      <c r="G20" s="110"/>
      <c r="H20" s="110"/>
      <c r="I20" s="110"/>
      <c r="J20" s="108" t="n">
        <f aca="false">J21</f>
        <v>221.5</v>
      </c>
      <c r="K20" s="108" t="n">
        <f aca="false">K21</f>
        <v>221.5</v>
      </c>
      <c r="L20" s="108" t="n">
        <f aca="false">L21</f>
        <v>221.5</v>
      </c>
    </row>
    <row r="21" customFormat="false" ht="15" hidden="false" customHeight="false" outlineLevel="0" collapsed="false">
      <c r="A21" s="111" t="s">
        <v>145</v>
      </c>
      <c r="B21" s="79" t="s">
        <v>149</v>
      </c>
      <c r="C21" s="79" t="s">
        <v>151</v>
      </c>
      <c r="D21" s="79" t="s">
        <v>98</v>
      </c>
      <c r="E21" s="79" t="s">
        <v>153</v>
      </c>
      <c r="F21" s="77" t="s">
        <v>120</v>
      </c>
      <c r="G21" s="106" t="s">
        <v>111</v>
      </c>
      <c r="H21" s="106"/>
      <c r="I21" s="106"/>
      <c r="J21" s="108" t="n">
        <f aca="false">J22</f>
        <v>221.5</v>
      </c>
      <c r="K21" s="108" t="n">
        <f aca="false">K22</f>
        <v>221.5</v>
      </c>
      <c r="L21" s="108" t="n">
        <f aca="false">L22</f>
        <v>221.5</v>
      </c>
    </row>
    <row r="22" customFormat="false" ht="34.5" hidden="false" customHeight="true" outlineLevel="0" collapsed="false">
      <c r="A22" s="112" t="str">
        <f aca="false">'Приложение 3'!A48</f>
        <v>Дорожное хозяйство (дорожные фонды)</v>
      </c>
      <c r="B22" s="79" t="s">
        <v>149</v>
      </c>
      <c r="C22" s="79" t="s">
        <v>151</v>
      </c>
      <c r="D22" s="79" t="s">
        <v>98</v>
      </c>
      <c r="E22" s="79" t="s">
        <v>153</v>
      </c>
      <c r="F22" s="77" t="s">
        <v>120</v>
      </c>
      <c r="G22" s="106" t="s">
        <v>111</v>
      </c>
      <c r="H22" s="106" t="s">
        <v>147</v>
      </c>
      <c r="I22" s="106"/>
      <c r="J22" s="108" t="n">
        <f aca="false">J23</f>
        <v>221.5</v>
      </c>
      <c r="K22" s="108" t="n">
        <f aca="false">K23</f>
        <v>221.5</v>
      </c>
      <c r="L22" s="108" t="n">
        <f aca="false">L23</f>
        <v>221.5</v>
      </c>
    </row>
    <row r="23" customFormat="false" ht="75" hidden="false" customHeight="false" outlineLevel="0" collapsed="false">
      <c r="A23" s="112" t="s">
        <v>95</v>
      </c>
      <c r="B23" s="79" t="s">
        <v>149</v>
      </c>
      <c r="C23" s="79" t="s">
        <v>151</v>
      </c>
      <c r="D23" s="79" t="s">
        <v>98</v>
      </c>
      <c r="E23" s="79" t="s">
        <v>153</v>
      </c>
      <c r="F23" s="77" t="s">
        <v>120</v>
      </c>
      <c r="G23" s="106" t="s">
        <v>111</v>
      </c>
      <c r="H23" s="106" t="s">
        <v>147</v>
      </c>
      <c r="I23" s="107" t="s">
        <v>96</v>
      </c>
      <c r="J23" s="108" t="n">
        <f aca="false">'Приложение 3'!J53</f>
        <v>221.5</v>
      </c>
      <c r="K23" s="108" t="n">
        <f aca="false">'Приложение 3'!K53</f>
        <v>221.5</v>
      </c>
      <c r="L23" s="108" t="n">
        <f aca="false">'Приложение 3'!L53</f>
        <v>221.5</v>
      </c>
    </row>
    <row r="24" customFormat="false" ht="74.25" hidden="false" customHeight="true" outlineLevel="0" collapsed="false">
      <c r="A24" s="112" t="str">
        <f aca="false"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24" s="79" t="s">
        <v>140</v>
      </c>
      <c r="C24" s="79"/>
      <c r="D24" s="79"/>
      <c r="E24" s="79"/>
      <c r="F24" s="77"/>
      <c r="G24" s="110"/>
      <c r="H24" s="110"/>
      <c r="I24" s="110"/>
      <c r="J24" s="108" t="n">
        <f aca="false">J25</f>
        <v>131.9</v>
      </c>
      <c r="K24" s="108" t="n">
        <f aca="false">K25</f>
        <v>145.7</v>
      </c>
      <c r="L24" s="108" t="n">
        <f aca="false">L25</f>
        <v>159.8</v>
      </c>
    </row>
    <row r="25" customFormat="false" ht="45" hidden="false" customHeight="false" outlineLevel="0" collapsed="false">
      <c r="A25" s="112" t="s">
        <v>141</v>
      </c>
      <c r="B25" s="79" t="s">
        <v>140</v>
      </c>
      <c r="C25" s="79" t="s">
        <v>46</v>
      </c>
      <c r="D25" s="79"/>
      <c r="E25" s="79"/>
      <c r="F25" s="77"/>
      <c r="G25" s="110"/>
      <c r="H25" s="110"/>
      <c r="I25" s="110"/>
      <c r="J25" s="108" t="n">
        <f aca="false">J26</f>
        <v>131.9</v>
      </c>
      <c r="K25" s="108" t="n">
        <f aca="false">K26</f>
        <v>145.7</v>
      </c>
      <c r="L25" s="108" t="n">
        <f aca="false">L26</f>
        <v>159.8</v>
      </c>
    </row>
    <row r="26" customFormat="false" ht="76.5" hidden="false" customHeight="true" outlineLevel="0" collapsed="false">
      <c r="A26" s="113" t="str">
        <f aca="false">'Приложение 3'!A41</f>
        <v>Основное мероприятие "Обеспечение и осуществления органами местного самоуправления отдельных государственных полномочий"</v>
      </c>
      <c r="B26" s="79" t="s">
        <v>140</v>
      </c>
      <c r="C26" s="79" t="s">
        <v>46</v>
      </c>
      <c r="D26" s="79" t="s">
        <v>100</v>
      </c>
      <c r="E26" s="79"/>
      <c r="F26" s="77"/>
      <c r="G26" s="110"/>
      <c r="H26" s="110"/>
      <c r="I26" s="110"/>
      <c r="J26" s="108" t="n">
        <f aca="false">J27</f>
        <v>131.9</v>
      </c>
      <c r="K26" s="108" t="n">
        <f aca="false">K27</f>
        <v>145.7</v>
      </c>
      <c r="L26" s="108" t="n">
        <f aca="false">L27</f>
        <v>159.8</v>
      </c>
    </row>
    <row r="27" customFormat="false" ht="104.25" hidden="false" customHeight="true" outlineLevel="0" collapsed="false">
      <c r="A27" s="112" t="str">
        <f aca="false"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27" s="79" t="s">
        <v>140</v>
      </c>
      <c r="C27" s="79" t="s">
        <v>46</v>
      </c>
      <c r="D27" s="79" t="s">
        <v>100</v>
      </c>
      <c r="E27" s="79" t="s">
        <v>144</v>
      </c>
      <c r="F27" s="77"/>
      <c r="G27" s="110"/>
      <c r="H27" s="110"/>
      <c r="I27" s="110"/>
      <c r="J27" s="108" t="n">
        <f aca="false">J33+J28</f>
        <v>131.9</v>
      </c>
      <c r="K27" s="108" t="n">
        <f aca="false">K33+K28</f>
        <v>145.7</v>
      </c>
      <c r="L27" s="108" t="n">
        <f aca="false">L33+L28</f>
        <v>159.8</v>
      </c>
    </row>
    <row r="28" customFormat="false" ht="60.75" hidden="false" customHeight="true" outlineLevel="0" collapsed="false">
      <c r="A28" s="73" t="s">
        <v>106</v>
      </c>
      <c r="B28" s="79" t="s">
        <v>140</v>
      </c>
      <c r="C28" s="79" t="s">
        <v>46</v>
      </c>
      <c r="D28" s="79" t="s">
        <v>100</v>
      </c>
      <c r="E28" s="79" t="s">
        <v>144</v>
      </c>
      <c r="F28" s="77" t="s">
        <v>107</v>
      </c>
      <c r="G28" s="110"/>
      <c r="H28" s="110"/>
      <c r="I28" s="110"/>
      <c r="J28" s="108" t="n">
        <f aca="false">J29</f>
        <v>126.9</v>
      </c>
      <c r="K28" s="108" t="n">
        <f aca="false">K29</f>
        <v>140.7</v>
      </c>
      <c r="L28" s="108" t="n">
        <f aca="false">L29</f>
        <v>154.8</v>
      </c>
    </row>
    <row r="29" customFormat="false" ht="46.5" hidden="false" customHeight="true" outlineLevel="0" collapsed="false">
      <c r="A29" s="73" t="s">
        <v>108</v>
      </c>
      <c r="B29" s="79" t="s">
        <v>140</v>
      </c>
      <c r="C29" s="79" t="s">
        <v>46</v>
      </c>
      <c r="D29" s="79" t="s">
        <v>100</v>
      </c>
      <c r="E29" s="79" t="s">
        <v>144</v>
      </c>
      <c r="F29" s="77" t="s">
        <v>109</v>
      </c>
      <c r="G29" s="110"/>
      <c r="H29" s="110"/>
      <c r="I29" s="110"/>
      <c r="J29" s="108" t="n">
        <f aca="false">J30</f>
        <v>126.9</v>
      </c>
      <c r="K29" s="108" t="n">
        <f aca="false">K30</f>
        <v>140.7</v>
      </c>
      <c r="L29" s="108" t="n">
        <f aca="false">L30</f>
        <v>154.8</v>
      </c>
    </row>
    <row r="30" customFormat="false" ht="22.5" hidden="false" customHeight="true" outlineLevel="0" collapsed="false">
      <c r="A30" s="112" t="s">
        <v>136</v>
      </c>
      <c r="B30" s="79" t="s">
        <v>140</v>
      </c>
      <c r="C30" s="79" t="s">
        <v>46</v>
      </c>
      <c r="D30" s="79" t="s">
        <v>100</v>
      </c>
      <c r="E30" s="79" t="s">
        <v>144</v>
      </c>
      <c r="F30" s="77" t="s">
        <v>109</v>
      </c>
      <c r="G30" s="106" t="s">
        <v>100</v>
      </c>
      <c r="H30" s="106"/>
      <c r="I30" s="106"/>
      <c r="J30" s="108" t="n">
        <f aca="false">J31</f>
        <v>126.9</v>
      </c>
      <c r="K30" s="108" t="n">
        <f aca="false">K31</f>
        <v>140.7</v>
      </c>
      <c r="L30" s="108" t="n">
        <f aca="false">L31</f>
        <v>154.8</v>
      </c>
    </row>
    <row r="31" customFormat="false" ht="30" hidden="false" customHeight="true" outlineLevel="0" collapsed="false">
      <c r="A31" s="112" t="s">
        <v>137</v>
      </c>
      <c r="B31" s="79" t="s">
        <v>140</v>
      </c>
      <c r="C31" s="79" t="s">
        <v>46</v>
      </c>
      <c r="D31" s="79" t="s">
        <v>100</v>
      </c>
      <c r="E31" s="79" t="s">
        <v>144</v>
      </c>
      <c r="F31" s="77" t="s">
        <v>109</v>
      </c>
      <c r="G31" s="106" t="s">
        <v>100</v>
      </c>
      <c r="H31" s="106" t="s">
        <v>138</v>
      </c>
      <c r="I31" s="106"/>
      <c r="J31" s="108" t="n">
        <f aca="false">J32</f>
        <v>126.9</v>
      </c>
      <c r="K31" s="108" t="n">
        <f aca="false">K32</f>
        <v>140.7</v>
      </c>
      <c r="L31" s="108" t="n">
        <f aca="false">L32</f>
        <v>154.8</v>
      </c>
    </row>
    <row r="32" customFormat="false" ht="79.5" hidden="false" customHeight="true" outlineLevel="0" collapsed="false">
      <c r="A32" s="112" t="s">
        <v>95</v>
      </c>
      <c r="B32" s="79" t="s">
        <v>140</v>
      </c>
      <c r="C32" s="79" t="s">
        <v>46</v>
      </c>
      <c r="D32" s="79" t="s">
        <v>100</v>
      </c>
      <c r="E32" s="79" t="s">
        <v>144</v>
      </c>
      <c r="F32" s="77" t="s">
        <v>109</v>
      </c>
      <c r="G32" s="106" t="s">
        <v>100</v>
      </c>
      <c r="H32" s="106" t="s">
        <v>138</v>
      </c>
      <c r="I32" s="107" t="s">
        <v>96</v>
      </c>
      <c r="J32" s="108" t="n">
        <f aca="false">'Приложение 3'!J44</f>
        <v>126.9</v>
      </c>
      <c r="K32" s="108" t="n">
        <f aca="false">'Приложение 3'!K44</f>
        <v>140.7</v>
      </c>
      <c r="L32" s="108" t="n">
        <f aca="false">'Приложение 3'!L44</f>
        <v>154.8</v>
      </c>
    </row>
    <row r="33" customFormat="false" ht="46.5" hidden="false" customHeight="true" outlineLevel="0" collapsed="false">
      <c r="A33" s="112" t="s">
        <v>117</v>
      </c>
      <c r="B33" s="79" t="s">
        <v>140</v>
      </c>
      <c r="C33" s="79" t="s">
        <v>46</v>
      </c>
      <c r="D33" s="79" t="s">
        <v>100</v>
      </c>
      <c r="E33" s="79" t="s">
        <v>144</v>
      </c>
      <c r="F33" s="77" t="s">
        <v>118</v>
      </c>
      <c r="G33" s="110"/>
      <c r="H33" s="110"/>
      <c r="I33" s="110"/>
      <c r="J33" s="108" t="n">
        <f aca="false">J34</f>
        <v>5</v>
      </c>
      <c r="K33" s="108" t="n">
        <f aca="false">K34</f>
        <v>5</v>
      </c>
      <c r="L33" s="108" t="n">
        <f aca="false">L34</f>
        <v>5</v>
      </c>
    </row>
    <row r="34" customFormat="false" ht="60" hidden="false" customHeight="false" outlineLevel="0" collapsed="false">
      <c r="A34" s="112" t="s">
        <v>119</v>
      </c>
      <c r="B34" s="79" t="s">
        <v>140</v>
      </c>
      <c r="C34" s="79" t="s">
        <v>46</v>
      </c>
      <c r="D34" s="79" t="s">
        <v>100</v>
      </c>
      <c r="E34" s="79" t="s">
        <v>144</v>
      </c>
      <c r="F34" s="77" t="s">
        <v>120</v>
      </c>
      <c r="G34" s="110"/>
      <c r="H34" s="110"/>
      <c r="I34" s="110"/>
      <c r="J34" s="108" t="n">
        <f aca="false">J35</f>
        <v>5</v>
      </c>
      <c r="K34" s="108" t="n">
        <f aca="false">K35</f>
        <v>5</v>
      </c>
      <c r="L34" s="108" t="n">
        <f aca="false">L35</f>
        <v>5</v>
      </c>
    </row>
    <row r="35" customFormat="false" ht="15" hidden="false" customHeight="false" outlineLevel="0" collapsed="false">
      <c r="A35" s="112" t="s">
        <v>136</v>
      </c>
      <c r="B35" s="79" t="s">
        <v>140</v>
      </c>
      <c r="C35" s="79" t="s">
        <v>46</v>
      </c>
      <c r="D35" s="79" t="s">
        <v>100</v>
      </c>
      <c r="E35" s="79" t="s">
        <v>144</v>
      </c>
      <c r="F35" s="77" t="s">
        <v>120</v>
      </c>
      <c r="G35" s="106" t="s">
        <v>100</v>
      </c>
      <c r="H35" s="106"/>
      <c r="I35" s="106"/>
      <c r="J35" s="108" t="n">
        <f aca="false">J36</f>
        <v>5</v>
      </c>
      <c r="K35" s="108" t="n">
        <f aca="false">K36</f>
        <v>5</v>
      </c>
      <c r="L35" s="108" t="n">
        <f aca="false">L36</f>
        <v>5</v>
      </c>
    </row>
    <row r="36" customFormat="false" ht="30" hidden="false" customHeight="false" outlineLevel="0" collapsed="false">
      <c r="A36" s="112" t="s">
        <v>137</v>
      </c>
      <c r="B36" s="79" t="s">
        <v>140</v>
      </c>
      <c r="C36" s="79" t="s">
        <v>46</v>
      </c>
      <c r="D36" s="79" t="s">
        <v>100</v>
      </c>
      <c r="E36" s="79" t="s">
        <v>144</v>
      </c>
      <c r="F36" s="77" t="s">
        <v>120</v>
      </c>
      <c r="G36" s="106" t="s">
        <v>100</v>
      </c>
      <c r="H36" s="106" t="s">
        <v>138</v>
      </c>
      <c r="I36" s="106"/>
      <c r="J36" s="108" t="n">
        <f aca="false">J37</f>
        <v>5</v>
      </c>
      <c r="K36" s="108" t="n">
        <f aca="false">K37</f>
        <v>5</v>
      </c>
      <c r="L36" s="108" t="n">
        <f aca="false">L37</f>
        <v>5</v>
      </c>
    </row>
    <row r="37" customFormat="false" ht="78" hidden="false" customHeight="true" outlineLevel="0" collapsed="false">
      <c r="A37" s="112" t="s">
        <v>95</v>
      </c>
      <c r="B37" s="79" t="s">
        <v>140</v>
      </c>
      <c r="C37" s="79" t="s">
        <v>46</v>
      </c>
      <c r="D37" s="79" t="s">
        <v>100</v>
      </c>
      <c r="E37" s="79" t="s">
        <v>144</v>
      </c>
      <c r="F37" s="77" t="s">
        <v>120</v>
      </c>
      <c r="G37" s="106" t="s">
        <v>100</v>
      </c>
      <c r="H37" s="106" t="s">
        <v>138</v>
      </c>
      <c r="I37" s="107" t="s">
        <v>96</v>
      </c>
      <c r="J37" s="108" t="n">
        <f aca="false">'Приложение 3'!J46</f>
        <v>5</v>
      </c>
      <c r="K37" s="108" t="n">
        <f aca="false">'Приложение 3'!K46</f>
        <v>5</v>
      </c>
      <c r="L37" s="108" t="n">
        <f aca="false">'Приложение 3'!L46</f>
        <v>5</v>
      </c>
    </row>
    <row r="38" customFormat="false" ht="92.25" hidden="false" customHeight="true" outlineLevel="0" collapsed="false">
      <c r="A38" s="112" t="str">
        <f aca="false">'Приложение 3'!A16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38" s="79" t="n">
        <v>65</v>
      </c>
      <c r="C38" s="79"/>
      <c r="D38" s="79"/>
      <c r="E38" s="79"/>
      <c r="F38" s="75"/>
      <c r="G38" s="110"/>
      <c r="H38" s="110"/>
      <c r="I38" s="110"/>
      <c r="J38" s="108" t="n">
        <f aca="false">J39+J52</f>
        <v>1353.1</v>
      </c>
      <c r="K38" s="108" t="n">
        <f aca="false">K39+K52</f>
        <v>1224.9</v>
      </c>
      <c r="L38" s="108" t="n">
        <f aca="false">L39+L52</f>
        <v>1211.5</v>
      </c>
    </row>
    <row r="39" customFormat="false" ht="15" hidden="false" customHeight="false" outlineLevel="0" collapsed="false">
      <c r="A39" s="112" t="s">
        <v>102</v>
      </c>
      <c r="B39" s="79" t="n">
        <v>65</v>
      </c>
      <c r="C39" s="79" t="n">
        <v>1</v>
      </c>
      <c r="D39" s="79"/>
      <c r="E39" s="79"/>
      <c r="F39" s="75"/>
      <c r="G39" s="110"/>
      <c r="H39" s="110"/>
      <c r="I39" s="110"/>
      <c r="J39" s="108" t="n">
        <f aca="false">J40+J46</f>
        <v>410</v>
      </c>
      <c r="K39" s="108" t="n">
        <f aca="false">K40+K46</f>
        <v>409.9</v>
      </c>
      <c r="L39" s="108" t="n">
        <f aca="false">L40+L46</f>
        <v>410</v>
      </c>
    </row>
    <row r="40" customFormat="false" ht="33" hidden="false" customHeight="true" outlineLevel="0" collapsed="false">
      <c r="A40" s="112" t="s">
        <v>103</v>
      </c>
      <c r="B40" s="79" t="n">
        <v>65</v>
      </c>
      <c r="C40" s="79" t="n">
        <v>1</v>
      </c>
      <c r="D40" s="79" t="s">
        <v>104</v>
      </c>
      <c r="E40" s="79" t="s">
        <v>105</v>
      </c>
      <c r="F40" s="75"/>
      <c r="G40" s="110"/>
      <c r="H40" s="110"/>
      <c r="I40" s="110"/>
      <c r="J40" s="108" t="n">
        <f aca="false">J41</f>
        <v>410</v>
      </c>
      <c r="K40" s="108" t="n">
        <f aca="false">K41</f>
        <v>364</v>
      </c>
      <c r="L40" s="108" t="n">
        <f aca="false">L41</f>
        <v>314.9</v>
      </c>
    </row>
    <row r="41" customFormat="false" ht="120" hidden="false" customHeight="false" outlineLevel="0" collapsed="false">
      <c r="A41" s="112" t="s">
        <v>106</v>
      </c>
      <c r="B41" s="79" t="n">
        <v>65</v>
      </c>
      <c r="C41" s="79" t="n">
        <v>1</v>
      </c>
      <c r="D41" s="79" t="s">
        <v>104</v>
      </c>
      <c r="E41" s="79" t="s">
        <v>105</v>
      </c>
      <c r="F41" s="75" t="s">
        <v>107</v>
      </c>
      <c r="G41" s="110"/>
      <c r="H41" s="110"/>
      <c r="I41" s="110"/>
      <c r="J41" s="108" t="n">
        <f aca="false">J42</f>
        <v>410</v>
      </c>
      <c r="K41" s="108" t="n">
        <f aca="false">K42</f>
        <v>364</v>
      </c>
      <c r="L41" s="108" t="n">
        <f aca="false">L42</f>
        <v>314.9</v>
      </c>
    </row>
    <row r="42" customFormat="false" ht="45" hidden="false" customHeight="false" outlineLevel="0" collapsed="false">
      <c r="A42" s="112" t="s">
        <v>108</v>
      </c>
      <c r="B42" s="79" t="n">
        <v>65</v>
      </c>
      <c r="C42" s="79" t="n">
        <v>1</v>
      </c>
      <c r="D42" s="79" t="s">
        <v>104</v>
      </c>
      <c r="E42" s="79" t="s">
        <v>105</v>
      </c>
      <c r="F42" s="75" t="s">
        <v>109</v>
      </c>
      <c r="G42" s="110"/>
      <c r="H42" s="110"/>
      <c r="I42" s="110"/>
      <c r="J42" s="108" t="n">
        <f aca="false">J43</f>
        <v>410</v>
      </c>
      <c r="K42" s="108" t="n">
        <f aca="false">K43</f>
        <v>364</v>
      </c>
      <c r="L42" s="108" t="n">
        <f aca="false">L43</f>
        <v>314.9</v>
      </c>
    </row>
    <row r="43" customFormat="false" ht="15" hidden="false" customHeight="false" outlineLevel="0" collapsed="false">
      <c r="A43" s="112" t="s">
        <v>97</v>
      </c>
      <c r="B43" s="79" t="n">
        <v>65</v>
      </c>
      <c r="C43" s="79" t="n">
        <v>1</v>
      </c>
      <c r="D43" s="79" t="s">
        <v>104</v>
      </c>
      <c r="E43" s="79" t="s">
        <v>105</v>
      </c>
      <c r="F43" s="75" t="s">
        <v>109</v>
      </c>
      <c r="G43" s="106" t="s">
        <v>98</v>
      </c>
      <c r="H43" s="106"/>
      <c r="I43" s="106"/>
      <c r="J43" s="108" t="n">
        <f aca="false">J44</f>
        <v>410</v>
      </c>
      <c r="K43" s="108" t="n">
        <f aca="false">K44</f>
        <v>364</v>
      </c>
      <c r="L43" s="108" t="n">
        <f aca="false">L44</f>
        <v>314.9</v>
      </c>
    </row>
    <row r="44" customFormat="false" ht="60" hidden="false" customHeight="false" outlineLevel="0" collapsed="false">
      <c r="A44" s="73" t="s">
        <v>99</v>
      </c>
      <c r="B44" s="79" t="n">
        <v>65</v>
      </c>
      <c r="C44" s="79" t="n">
        <v>1</v>
      </c>
      <c r="D44" s="79" t="s">
        <v>104</v>
      </c>
      <c r="E44" s="79" t="s">
        <v>105</v>
      </c>
      <c r="F44" s="75" t="s">
        <v>109</v>
      </c>
      <c r="G44" s="106" t="s">
        <v>98</v>
      </c>
      <c r="H44" s="106" t="s">
        <v>100</v>
      </c>
      <c r="I44" s="106"/>
      <c r="J44" s="108" t="n">
        <f aca="false">J45</f>
        <v>410</v>
      </c>
      <c r="K44" s="108" t="n">
        <f aca="false">K45</f>
        <v>364</v>
      </c>
      <c r="L44" s="108" t="n">
        <f aca="false">L45</f>
        <v>314.9</v>
      </c>
    </row>
    <row r="45" customFormat="false" ht="75.75" hidden="false" customHeight="true" outlineLevel="0" collapsed="false">
      <c r="A45" s="112" t="s">
        <v>95</v>
      </c>
      <c r="B45" s="79" t="n">
        <v>65</v>
      </c>
      <c r="C45" s="79" t="n">
        <v>1</v>
      </c>
      <c r="D45" s="79" t="s">
        <v>104</v>
      </c>
      <c r="E45" s="79" t="s">
        <v>105</v>
      </c>
      <c r="F45" s="75" t="s">
        <v>109</v>
      </c>
      <c r="G45" s="106" t="s">
        <v>98</v>
      </c>
      <c r="H45" s="106" t="s">
        <v>100</v>
      </c>
      <c r="I45" s="107" t="s">
        <v>96</v>
      </c>
      <c r="J45" s="108" t="n">
        <f aca="false">'Приложение 3'!J14</f>
        <v>410</v>
      </c>
      <c r="K45" s="108" t="n">
        <f aca="false">'Приложение 3'!K14</f>
        <v>364</v>
      </c>
      <c r="L45" s="108" t="n">
        <f aca="false">'Приложение 3'!L14</f>
        <v>314.9</v>
      </c>
    </row>
    <row r="46" customFormat="false" ht="17.25" hidden="false" customHeight="true" outlineLevel="0" collapsed="false">
      <c r="A46" s="112" t="str">
        <f aca="false">'Приложение 4'!A79</f>
        <v>Условно утвержденные расходы</v>
      </c>
      <c r="B46" s="79" t="s">
        <v>179</v>
      </c>
      <c r="C46" s="79" t="s">
        <v>86</v>
      </c>
      <c r="D46" s="79" t="s">
        <v>104</v>
      </c>
      <c r="E46" s="79" t="s">
        <v>180</v>
      </c>
      <c r="F46" s="75"/>
      <c r="G46" s="106"/>
      <c r="H46" s="106"/>
      <c r="I46" s="107"/>
      <c r="J46" s="108"/>
      <c r="K46" s="108" t="n">
        <f aca="false">K47</f>
        <v>45.9</v>
      </c>
      <c r="L46" s="108" t="n">
        <f aca="false">L47</f>
        <v>95.1</v>
      </c>
    </row>
    <row r="47" customFormat="false" ht="20.25" hidden="false" customHeight="true" outlineLevel="0" collapsed="false">
      <c r="A47" s="112" t="str">
        <f aca="false">'Приложение 4'!A80</f>
        <v>Иные бюджетные ассигнования</v>
      </c>
      <c r="B47" s="79" t="s">
        <v>179</v>
      </c>
      <c r="C47" s="79" t="s">
        <v>86</v>
      </c>
      <c r="D47" s="79" t="s">
        <v>104</v>
      </c>
      <c r="E47" s="79" t="s">
        <v>180</v>
      </c>
      <c r="F47" s="75" t="s">
        <v>122</v>
      </c>
      <c r="G47" s="106"/>
      <c r="H47" s="106"/>
      <c r="I47" s="107"/>
      <c r="J47" s="108"/>
      <c r="K47" s="108" t="n">
        <f aca="false">K48</f>
        <v>45.9</v>
      </c>
      <c r="L47" s="108" t="n">
        <f aca="false">L48</f>
        <v>95.1</v>
      </c>
    </row>
    <row r="48" customFormat="false" ht="19.5" hidden="false" customHeight="true" outlineLevel="0" collapsed="false">
      <c r="A48" s="112" t="str">
        <f aca="false">'Приложение 4'!A81</f>
        <v>Резервные средства</v>
      </c>
      <c r="B48" s="79" t="s">
        <v>179</v>
      </c>
      <c r="C48" s="79" t="s">
        <v>86</v>
      </c>
      <c r="D48" s="79" t="s">
        <v>104</v>
      </c>
      <c r="E48" s="79" t="s">
        <v>180</v>
      </c>
      <c r="F48" s="75" t="s">
        <v>135</v>
      </c>
      <c r="G48" s="106"/>
      <c r="H48" s="106"/>
      <c r="I48" s="107"/>
      <c r="J48" s="108"/>
      <c r="K48" s="108" t="n">
        <f aca="false">K49</f>
        <v>45.9</v>
      </c>
      <c r="L48" s="108" t="n">
        <f aca="false">L49</f>
        <v>95.1</v>
      </c>
    </row>
    <row r="49" customFormat="false" ht="19.5" hidden="false" customHeight="true" outlineLevel="0" collapsed="false">
      <c r="A49" s="112" t="str">
        <f aca="false">'Приложение 4'!A75</f>
        <v>Условно утвержденные расходы</v>
      </c>
      <c r="B49" s="79" t="s">
        <v>179</v>
      </c>
      <c r="C49" s="79" t="s">
        <v>86</v>
      </c>
      <c r="D49" s="79" t="s">
        <v>104</v>
      </c>
      <c r="E49" s="79" t="s">
        <v>180</v>
      </c>
      <c r="F49" s="75" t="s">
        <v>135</v>
      </c>
      <c r="G49" s="107" t="s">
        <v>178</v>
      </c>
      <c r="H49" s="106"/>
      <c r="I49" s="107"/>
      <c r="J49" s="108"/>
      <c r="K49" s="108" t="n">
        <f aca="false">K50</f>
        <v>45.9</v>
      </c>
      <c r="L49" s="108" t="n">
        <f aca="false">L50</f>
        <v>95.1</v>
      </c>
    </row>
    <row r="50" customFormat="false" ht="19.5" hidden="false" customHeight="true" outlineLevel="0" collapsed="false">
      <c r="A50" s="112" t="str">
        <f aca="false">'Приложение 4'!A76</f>
        <v>Условно утвержденные расходы</v>
      </c>
      <c r="B50" s="79" t="s">
        <v>179</v>
      </c>
      <c r="C50" s="79" t="s">
        <v>86</v>
      </c>
      <c r="D50" s="79" t="s">
        <v>104</v>
      </c>
      <c r="E50" s="79" t="s">
        <v>180</v>
      </c>
      <c r="F50" s="75" t="s">
        <v>135</v>
      </c>
      <c r="G50" s="107" t="s">
        <v>178</v>
      </c>
      <c r="H50" s="107" t="s">
        <v>178</v>
      </c>
      <c r="I50" s="107"/>
      <c r="J50" s="108"/>
      <c r="K50" s="108" t="n">
        <f aca="false">K51</f>
        <v>45.9</v>
      </c>
      <c r="L50" s="108" t="n">
        <f aca="false">L51</f>
        <v>95.1</v>
      </c>
    </row>
    <row r="51" customFormat="false" ht="78.75" hidden="false" customHeight="true" outlineLevel="0" collapsed="false">
      <c r="A51" s="112" t="s">
        <v>95</v>
      </c>
      <c r="B51" s="79" t="s">
        <v>179</v>
      </c>
      <c r="C51" s="79" t="s">
        <v>86</v>
      </c>
      <c r="D51" s="79" t="s">
        <v>104</v>
      </c>
      <c r="E51" s="79" t="s">
        <v>180</v>
      </c>
      <c r="F51" s="75" t="s">
        <v>135</v>
      </c>
      <c r="G51" s="107" t="s">
        <v>178</v>
      </c>
      <c r="H51" s="107" t="s">
        <v>178</v>
      </c>
      <c r="I51" s="107" t="s">
        <v>96</v>
      </c>
      <c r="J51" s="108"/>
      <c r="K51" s="108" t="n">
        <f aca="false">'Приложение 4'!J81</f>
        <v>45.9</v>
      </c>
      <c r="L51" s="108" t="n">
        <f aca="false">'Приложение 4'!K81</f>
        <v>95.1</v>
      </c>
    </row>
    <row r="52" customFormat="false" ht="60.75" hidden="false" customHeight="true" outlineLevel="0" collapsed="false">
      <c r="A52" s="73" t="str">
        <f aca="false">'Приложение 3'!A17</f>
        <v>Расходы в рамках обеспечения деятельности Администрации Трофимовщинского сельского поселения</v>
      </c>
      <c r="B52" s="79" t="n">
        <v>65</v>
      </c>
      <c r="C52" s="79" t="n">
        <v>2</v>
      </c>
      <c r="D52" s="79"/>
      <c r="E52" s="79"/>
      <c r="F52" s="77"/>
      <c r="G52" s="110"/>
      <c r="H52" s="110"/>
      <c r="I52" s="110"/>
      <c r="J52" s="108" t="n">
        <f aca="false">J53+J59</f>
        <v>943.1</v>
      </c>
      <c r="K52" s="108" t="n">
        <f aca="false">K53+K59</f>
        <v>815</v>
      </c>
      <c r="L52" s="108" t="n">
        <f aca="false">L53+L59</f>
        <v>801.5</v>
      </c>
    </row>
    <row r="53" customFormat="false" ht="45" hidden="false" customHeight="false" outlineLevel="0" collapsed="false">
      <c r="A53" s="112" t="s">
        <v>113</v>
      </c>
      <c r="B53" s="79" t="n">
        <v>65</v>
      </c>
      <c r="C53" s="79" t="n">
        <v>2</v>
      </c>
      <c r="D53" s="79" t="s">
        <v>104</v>
      </c>
      <c r="E53" s="79" t="s">
        <v>114</v>
      </c>
      <c r="F53" s="77"/>
      <c r="G53" s="110"/>
      <c r="H53" s="110"/>
      <c r="I53" s="110"/>
      <c r="J53" s="108" t="n">
        <f aca="false">J54</f>
        <v>589.5</v>
      </c>
      <c r="K53" s="108" t="n">
        <f aca="false">K54</f>
        <v>589.3</v>
      </c>
      <c r="L53" s="108" t="n">
        <f aca="false">L54</f>
        <v>590</v>
      </c>
    </row>
    <row r="54" customFormat="false" ht="120" hidden="false" customHeight="false" outlineLevel="0" collapsed="false">
      <c r="A54" s="112" t="s">
        <v>106</v>
      </c>
      <c r="B54" s="79" t="n">
        <v>65</v>
      </c>
      <c r="C54" s="79" t="n">
        <v>2</v>
      </c>
      <c r="D54" s="79" t="s">
        <v>104</v>
      </c>
      <c r="E54" s="79" t="s">
        <v>114</v>
      </c>
      <c r="F54" s="77" t="s">
        <v>107</v>
      </c>
      <c r="G54" s="110"/>
      <c r="H54" s="110"/>
      <c r="I54" s="110"/>
      <c r="J54" s="108" t="n">
        <f aca="false">J55</f>
        <v>589.5</v>
      </c>
      <c r="K54" s="108" t="n">
        <f aca="false">K55</f>
        <v>589.3</v>
      </c>
      <c r="L54" s="108" t="n">
        <f aca="false">L55</f>
        <v>590</v>
      </c>
    </row>
    <row r="55" customFormat="false" ht="45" hidden="false" customHeight="false" outlineLevel="0" collapsed="false">
      <c r="A55" s="112" t="s">
        <v>108</v>
      </c>
      <c r="B55" s="79" t="n">
        <v>65</v>
      </c>
      <c r="C55" s="79" t="n">
        <v>2</v>
      </c>
      <c r="D55" s="79" t="s">
        <v>104</v>
      </c>
      <c r="E55" s="79" t="s">
        <v>114</v>
      </c>
      <c r="F55" s="77" t="s">
        <v>109</v>
      </c>
      <c r="G55" s="110"/>
      <c r="H55" s="110"/>
      <c r="I55" s="110"/>
      <c r="J55" s="108" t="n">
        <f aca="false">J56</f>
        <v>589.5</v>
      </c>
      <c r="K55" s="108" t="n">
        <f aca="false">K56</f>
        <v>589.3</v>
      </c>
      <c r="L55" s="108" t="n">
        <f aca="false">L56</f>
        <v>590</v>
      </c>
    </row>
    <row r="56" customFormat="false" ht="19.5" hidden="false" customHeight="true" outlineLevel="0" collapsed="false">
      <c r="A56" s="112" t="s">
        <v>97</v>
      </c>
      <c r="B56" s="79" t="n">
        <v>65</v>
      </c>
      <c r="C56" s="79" t="n">
        <v>2</v>
      </c>
      <c r="D56" s="79" t="s">
        <v>104</v>
      </c>
      <c r="E56" s="79" t="s">
        <v>114</v>
      </c>
      <c r="F56" s="77" t="s">
        <v>109</v>
      </c>
      <c r="G56" s="106" t="s">
        <v>98</v>
      </c>
      <c r="H56" s="106"/>
      <c r="I56" s="106"/>
      <c r="J56" s="108" t="n">
        <f aca="false">J57</f>
        <v>589.5</v>
      </c>
      <c r="K56" s="108" t="n">
        <f aca="false">K57</f>
        <v>589.3</v>
      </c>
      <c r="L56" s="108" t="n">
        <f aca="false">L57</f>
        <v>590</v>
      </c>
    </row>
    <row r="57" customFormat="false" ht="91.5" hidden="false" customHeight="true" outlineLevel="0" collapsed="false">
      <c r="A57" s="73" t="s">
        <v>110</v>
      </c>
      <c r="B57" s="79" t="n">
        <v>65</v>
      </c>
      <c r="C57" s="79" t="n">
        <v>2</v>
      </c>
      <c r="D57" s="79" t="s">
        <v>104</v>
      </c>
      <c r="E57" s="79" t="s">
        <v>114</v>
      </c>
      <c r="F57" s="77" t="s">
        <v>109</v>
      </c>
      <c r="G57" s="106" t="s">
        <v>98</v>
      </c>
      <c r="H57" s="106" t="s">
        <v>111</v>
      </c>
      <c r="I57" s="106"/>
      <c r="J57" s="108" t="n">
        <f aca="false">J58</f>
        <v>589.5</v>
      </c>
      <c r="K57" s="108" t="n">
        <f aca="false">K58</f>
        <v>589.3</v>
      </c>
      <c r="L57" s="108" t="n">
        <f aca="false">L58</f>
        <v>590</v>
      </c>
    </row>
    <row r="58" customFormat="false" ht="77.25" hidden="false" customHeight="true" outlineLevel="0" collapsed="false">
      <c r="A58" s="112" t="s">
        <v>95</v>
      </c>
      <c r="B58" s="79" t="n">
        <v>65</v>
      </c>
      <c r="C58" s="79" t="n">
        <v>2</v>
      </c>
      <c r="D58" s="79" t="s">
        <v>104</v>
      </c>
      <c r="E58" s="79" t="s">
        <v>114</v>
      </c>
      <c r="F58" s="77" t="s">
        <v>109</v>
      </c>
      <c r="G58" s="106" t="s">
        <v>98</v>
      </c>
      <c r="H58" s="106" t="s">
        <v>111</v>
      </c>
      <c r="I58" s="107" t="s">
        <v>96</v>
      </c>
      <c r="J58" s="108" t="n">
        <f aca="false">'Приложение 3'!J20</f>
        <v>589.5</v>
      </c>
      <c r="K58" s="108" t="n">
        <f aca="false">'Приложение 3'!K20</f>
        <v>589.3</v>
      </c>
      <c r="L58" s="108" t="n">
        <f aca="false">'Приложение 3'!L20</f>
        <v>590</v>
      </c>
    </row>
    <row r="59" customFormat="false" ht="30.75" hidden="false" customHeight="true" outlineLevel="0" collapsed="false">
      <c r="A59" s="112" t="str">
        <f aca="false">'Приложение 3'!A21</f>
        <v>Расходы на обеспечение функций органов местного самоуправления</v>
      </c>
      <c r="B59" s="79" t="s">
        <v>179</v>
      </c>
      <c r="C59" s="79" t="s">
        <v>87</v>
      </c>
      <c r="D59" s="79" t="s">
        <v>104</v>
      </c>
      <c r="E59" s="79" t="s">
        <v>116</v>
      </c>
      <c r="F59" s="77"/>
      <c r="G59" s="106"/>
      <c r="H59" s="106"/>
      <c r="I59" s="107"/>
      <c r="J59" s="108" t="n">
        <f aca="false">J60</f>
        <v>353.6</v>
      </c>
      <c r="K59" s="108" t="n">
        <f aca="false">K60</f>
        <v>225.7</v>
      </c>
      <c r="L59" s="108" t="n">
        <f aca="false">L60</f>
        <v>211.5</v>
      </c>
    </row>
    <row r="60" customFormat="false" ht="45.75" hidden="false" customHeight="true" outlineLevel="0" collapsed="false">
      <c r="A60" s="112" t="s">
        <v>117</v>
      </c>
      <c r="B60" s="79" t="n">
        <v>65</v>
      </c>
      <c r="C60" s="79" t="n">
        <v>2</v>
      </c>
      <c r="D60" s="79" t="s">
        <v>104</v>
      </c>
      <c r="E60" s="79" t="s">
        <v>116</v>
      </c>
      <c r="F60" s="77" t="s">
        <v>118</v>
      </c>
      <c r="G60" s="110"/>
      <c r="H60" s="110"/>
      <c r="I60" s="110"/>
      <c r="J60" s="108" t="n">
        <f aca="false">J61+J65</f>
        <v>353.6</v>
      </c>
      <c r="K60" s="108" t="n">
        <f aca="false">K61+K65</f>
        <v>225.7</v>
      </c>
      <c r="L60" s="108" t="n">
        <f aca="false">L61+L65</f>
        <v>211.5</v>
      </c>
    </row>
    <row r="61" customFormat="false" ht="60" hidden="false" customHeight="false" outlineLevel="0" collapsed="false">
      <c r="A61" s="112" t="s">
        <v>119</v>
      </c>
      <c r="B61" s="79" t="n">
        <v>65</v>
      </c>
      <c r="C61" s="79" t="n">
        <v>2</v>
      </c>
      <c r="D61" s="79" t="s">
        <v>104</v>
      </c>
      <c r="E61" s="79" t="s">
        <v>116</v>
      </c>
      <c r="F61" s="77" t="s">
        <v>120</v>
      </c>
      <c r="G61" s="110"/>
      <c r="H61" s="110"/>
      <c r="I61" s="110"/>
      <c r="J61" s="108" t="n">
        <f aca="false">J62</f>
        <v>350.6</v>
      </c>
      <c r="K61" s="108" t="n">
        <f aca="false">K62</f>
        <v>222.7</v>
      </c>
      <c r="L61" s="108" t="n">
        <f aca="false">L62</f>
        <v>208.5</v>
      </c>
    </row>
    <row r="62" customFormat="false" ht="15" hidden="false" customHeight="false" outlineLevel="0" collapsed="false">
      <c r="A62" s="112" t="s">
        <v>97</v>
      </c>
      <c r="B62" s="79" t="n">
        <v>65</v>
      </c>
      <c r="C62" s="79" t="n">
        <v>2</v>
      </c>
      <c r="D62" s="79" t="s">
        <v>104</v>
      </c>
      <c r="E62" s="79" t="s">
        <v>116</v>
      </c>
      <c r="F62" s="77" t="s">
        <v>120</v>
      </c>
      <c r="G62" s="106" t="s">
        <v>98</v>
      </c>
      <c r="H62" s="106"/>
      <c r="I62" s="106"/>
      <c r="J62" s="108" t="n">
        <f aca="false">J63</f>
        <v>350.6</v>
      </c>
      <c r="K62" s="108" t="n">
        <f aca="false">K63</f>
        <v>222.7</v>
      </c>
      <c r="L62" s="108" t="n">
        <f aca="false">L63</f>
        <v>208.5</v>
      </c>
    </row>
    <row r="63" customFormat="false" ht="91.5" hidden="false" customHeight="true" outlineLevel="0" collapsed="false">
      <c r="A63" s="73" t="s">
        <v>110</v>
      </c>
      <c r="B63" s="79" t="n">
        <v>65</v>
      </c>
      <c r="C63" s="79" t="n">
        <v>2</v>
      </c>
      <c r="D63" s="79" t="s">
        <v>104</v>
      </c>
      <c r="E63" s="79" t="s">
        <v>116</v>
      </c>
      <c r="F63" s="77" t="s">
        <v>120</v>
      </c>
      <c r="G63" s="106" t="s">
        <v>98</v>
      </c>
      <c r="H63" s="106" t="s">
        <v>111</v>
      </c>
      <c r="I63" s="106"/>
      <c r="J63" s="108" t="n">
        <f aca="false">J64</f>
        <v>350.6</v>
      </c>
      <c r="K63" s="108" t="n">
        <f aca="false">K64</f>
        <v>222.7</v>
      </c>
      <c r="L63" s="108" t="n">
        <f aca="false">L64</f>
        <v>208.5</v>
      </c>
    </row>
    <row r="64" customFormat="false" ht="74.25" hidden="false" customHeight="true" outlineLevel="0" collapsed="false">
      <c r="A64" s="112" t="s">
        <v>95</v>
      </c>
      <c r="B64" s="79" t="n">
        <v>65</v>
      </c>
      <c r="C64" s="79" t="n">
        <v>2</v>
      </c>
      <c r="D64" s="79" t="s">
        <v>104</v>
      </c>
      <c r="E64" s="79" t="s">
        <v>116</v>
      </c>
      <c r="F64" s="77" t="s">
        <v>120</v>
      </c>
      <c r="G64" s="106" t="s">
        <v>98</v>
      </c>
      <c r="H64" s="106" t="s">
        <v>111</v>
      </c>
      <c r="I64" s="107" t="s">
        <v>96</v>
      </c>
      <c r="J64" s="108" t="n">
        <f aca="false">'Приложение 3'!J23</f>
        <v>350.6</v>
      </c>
      <c r="K64" s="108" t="n">
        <f aca="false">'Приложение 3'!K23</f>
        <v>222.7</v>
      </c>
      <c r="L64" s="108" t="n">
        <f aca="false">'Приложение 3'!L23</f>
        <v>208.5</v>
      </c>
    </row>
    <row r="65" customFormat="false" ht="15" hidden="false" customHeight="false" outlineLevel="0" collapsed="false">
      <c r="A65" s="112" t="s">
        <v>121</v>
      </c>
      <c r="B65" s="79" t="n">
        <v>65</v>
      </c>
      <c r="C65" s="79" t="n">
        <v>2</v>
      </c>
      <c r="D65" s="79" t="s">
        <v>104</v>
      </c>
      <c r="E65" s="79" t="s">
        <v>116</v>
      </c>
      <c r="F65" s="77" t="s">
        <v>122</v>
      </c>
      <c r="G65" s="110"/>
      <c r="H65" s="110"/>
      <c r="I65" s="110"/>
      <c r="J65" s="108" t="n">
        <f aca="false">J66</f>
        <v>3</v>
      </c>
      <c r="K65" s="108" t="n">
        <f aca="false">K66</f>
        <v>3</v>
      </c>
      <c r="L65" s="108" t="n">
        <f aca="false">L66</f>
        <v>3</v>
      </c>
    </row>
    <row r="66" customFormat="false" ht="30" hidden="false" customHeight="false" outlineLevel="0" collapsed="false">
      <c r="A66" s="112" t="s">
        <v>123</v>
      </c>
      <c r="B66" s="79" t="n">
        <v>65</v>
      </c>
      <c r="C66" s="79" t="n">
        <v>2</v>
      </c>
      <c r="D66" s="79" t="s">
        <v>104</v>
      </c>
      <c r="E66" s="79" t="s">
        <v>116</v>
      </c>
      <c r="F66" s="77" t="s">
        <v>124</v>
      </c>
      <c r="G66" s="110"/>
      <c r="H66" s="110"/>
      <c r="I66" s="110"/>
      <c r="J66" s="108" t="n">
        <f aca="false">J67</f>
        <v>3</v>
      </c>
      <c r="K66" s="108" t="n">
        <f aca="false">K67</f>
        <v>3</v>
      </c>
      <c r="L66" s="108" t="n">
        <f aca="false">L67</f>
        <v>3</v>
      </c>
    </row>
    <row r="67" customFormat="false" ht="15" hidden="false" customHeight="false" outlineLevel="0" collapsed="false">
      <c r="A67" s="112" t="s">
        <v>97</v>
      </c>
      <c r="B67" s="79" t="n">
        <v>65</v>
      </c>
      <c r="C67" s="79" t="n">
        <v>2</v>
      </c>
      <c r="D67" s="79" t="s">
        <v>104</v>
      </c>
      <c r="E67" s="79" t="s">
        <v>116</v>
      </c>
      <c r="F67" s="77" t="s">
        <v>124</v>
      </c>
      <c r="G67" s="106" t="s">
        <v>98</v>
      </c>
      <c r="H67" s="106"/>
      <c r="I67" s="106"/>
      <c r="J67" s="108" t="n">
        <f aca="false">J68</f>
        <v>3</v>
      </c>
      <c r="K67" s="108" t="n">
        <f aca="false">K68</f>
        <v>3</v>
      </c>
      <c r="L67" s="108" t="n">
        <f aca="false">L68</f>
        <v>3</v>
      </c>
    </row>
    <row r="68" customFormat="false" ht="92.25" hidden="false" customHeight="true" outlineLevel="0" collapsed="false">
      <c r="A68" s="73" t="s">
        <v>110</v>
      </c>
      <c r="B68" s="79" t="n">
        <v>65</v>
      </c>
      <c r="C68" s="79" t="n">
        <v>2</v>
      </c>
      <c r="D68" s="79" t="s">
        <v>104</v>
      </c>
      <c r="E68" s="79" t="s">
        <v>116</v>
      </c>
      <c r="F68" s="77" t="s">
        <v>124</v>
      </c>
      <c r="G68" s="106" t="s">
        <v>98</v>
      </c>
      <c r="H68" s="106" t="s">
        <v>111</v>
      </c>
      <c r="I68" s="106"/>
      <c r="J68" s="108" t="n">
        <f aca="false">J69</f>
        <v>3</v>
      </c>
      <c r="K68" s="108" t="n">
        <f aca="false">K69</f>
        <v>3</v>
      </c>
      <c r="L68" s="108" t="n">
        <f aca="false">L69</f>
        <v>3</v>
      </c>
    </row>
    <row r="69" customFormat="false" ht="78.75" hidden="false" customHeight="true" outlineLevel="0" collapsed="false">
      <c r="A69" s="112" t="s">
        <v>95</v>
      </c>
      <c r="B69" s="79" t="n">
        <v>65</v>
      </c>
      <c r="C69" s="79" t="n">
        <v>2</v>
      </c>
      <c r="D69" s="79" t="s">
        <v>104</v>
      </c>
      <c r="E69" s="79" t="s">
        <v>116</v>
      </c>
      <c r="F69" s="77" t="s">
        <v>124</v>
      </c>
      <c r="G69" s="106" t="s">
        <v>98</v>
      </c>
      <c r="H69" s="106" t="s">
        <v>111</v>
      </c>
      <c r="I69" s="107" t="s">
        <v>96</v>
      </c>
      <c r="J69" s="108" t="n">
        <f aca="false">'Приложение 3'!J25</f>
        <v>3</v>
      </c>
      <c r="K69" s="108" t="n">
        <f aca="false">'Приложение 3'!K25</f>
        <v>3</v>
      </c>
      <c r="L69" s="108" t="n">
        <f aca="false">'Приложение 3'!L25</f>
        <v>3</v>
      </c>
    </row>
    <row r="70" customFormat="false" ht="44.25" hidden="false" customHeight="true" outlineLevel="0" collapsed="false">
      <c r="A70" s="112" t="s">
        <v>188</v>
      </c>
      <c r="B70" s="79" t="s">
        <v>130</v>
      </c>
      <c r="C70" s="79"/>
      <c r="D70" s="79"/>
      <c r="E70" s="79"/>
      <c r="F70" s="77"/>
      <c r="G70" s="106"/>
      <c r="H70" s="106"/>
      <c r="I70" s="107"/>
      <c r="J70" s="108" t="n">
        <f aca="false">J71</f>
        <v>221.4</v>
      </c>
      <c r="K70" s="108" t="n">
        <f aca="false">K71</f>
        <v>221.5</v>
      </c>
      <c r="L70" s="108" t="n">
        <f aca="false">L71</f>
        <v>221.5</v>
      </c>
    </row>
    <row r="71" customFormat="false" ht="44.25" hidden="false" customHeight="true" outlineLevel="0" collapsed="false">
      <c r="A71" s="112" t="s">
        <v>189</v>
      </c>
      <c r="B71" s="79" t="s">
        <v>130</v>
      </c>
      <c r="C71" s="79" t="s">
        <v>86</v>
      </c>
      <c r="D71" s="79"/>
      <c r="E71" s="79"/>
      <c r="F71" s="77"/>
      <c r="G71" s="106"/>
      <c r="H71" s="106"/>
      <c r="I71" s="107"/>
      <c r="J71" s="108" t="n">
        <f aca="false">J72+J78+J90+J84</f>
        <v>221.4</v>
      </c>
      <c r="K71" s="108" t="n">
        <f aca="false">K72+K78+K90+K84</f>
        <v>221.5</v>
      </c>
      <c r="L71" s="108" t="n">
        <f aca="false">L72+L78+L90+L84</f>
        <v>221.5</v>
      </c>
    </row>
    <row r="72" customFormat="false" ht="45.75" hidden="false" customHeight="true" outlineLevel="0" collapsed="false">
      <c r="A72" s="112" t="str">
        <f aca="false">'Приложение 3'!A65</f>
        <v>Доплаты к пенсиям муниципальных служащих Республики Мордовия</v>
      </c>
      <c r="B72" s="79" t="s">
        <v>130</v>
      </c>
      <c r="C72" s="79" t="s">
        <v>86</v>
      </c>
      <c r="D72" s="79" t="s">
        <v>104</v>
      </c>
      <c r="E72" s="79" t="s">
        <v>165</v>
      </c>
      <c r="F72" s="77"/>
      <c r="G72" s="106"/>
      <c r="H72" s="106"/>
      <c r="I72" s="107"/>
      <c r="J72" s="108" t="n">
        <f aca="false">J73</f>
        <v>214.6</v>
      </c>
      <c r="K72" s="108" t="n">
        <f aca="false">K73</f>
        <v>214.6</v>
      </c>
      <c r="L72" s="108" t="n">
        <f aca="false">L73</f>
        <v>214.6</v>
      </c>
    </row>
    <row r="73" customFormat="false" ht="33.75" hidden="false" customHeight="true" outlineLevel="0" collapsed="false">
      <c r="A73" s="112" t="str">
        <f aca="false">'Приложение 3'!A66</f>
        <v>Социальное обеспечение и иные выплаты населению</v>
      </c>
      <c r="B73" s="79" t="s">
        <v>130</v>
      </c>
      <c r="C73" s="79" t="s">
        <v>86</v>
      </c>
      <c r="D73" s="79" t="s">
        <v>104</v>
      </c>
      <c r="E73" s="79" t="s">
        <v>165</v>
      </c>
      <c r="F73" s="77" t="s">
        <v>167</v>
      </c>
      <c r="G73" s="106"/>
      <c r="H73" s="106"/>
      <c r="I73" s="107"/>
      <c r="J73" s="108" t="n">
        <f aca="false">J74</f>
        <v>214.6</v>
      </c>
      <c r="K73" s="108" t="n">
        <f aca="false">K74</f>
        <v>214.6</v>
      </c>
      <c r="L73" s="108" t="n">
        <f aca="false">L74</f>
        <v>214.6</v>
      </c>
    </row>
    <row r="74" customFormat="false" ht="32.25" hidden="false" customHeight="true" outlineLevel="0" collapsed="false">
      <c r="A74" s="112" t="str">
        <f aca="false">'Приложение 3'!A67</f>
        <v>Публичные нормативные социальные выплаты гражданам</v>
      </c>
      <c r="B74" s="79" t="s">
        <v>130</v>
      </c>
      <c r="C74" s="79" t="s">
        <v>86</v>
      </c>
      <c r="D74" s="79" t="s">
        <v>104</v>
      </c>
      <c r="E74" s="79" t="s">
        <v>165</v>
      </c>
      <c r="F74" s="77" t="s">
        <v>169</v>
      </c>
      <c r="G74" s="106"/>
      <c r="H74" s="106"/>
      <c r="I74" s="107"/>
      <c r="J74" s="108" t="n">
        <f aca="false">J75</f>
        <v>214.6</v>
      </c>
      <c r="K74" s="108" t="n">
        <f aca="false">K75</f>
        <v>214.6</v>
      </c>
      <c r="L74" s="108" t="n">
        <f aca="false">L75</f>
        <v>214.6</v>
      </c>
    </row>
    <row r="75" customFormat="false" ht="17.25" hidden="false" customHeight="true" outlineLevel="0" collapsed="false">
      <c r="A75" s="112" t="str">
        <f aca="false">'Приложение 3'!A61</f>
        <v>Социальная политика</v>
      </c>
      <c r="B75" s="79" t="s">
        <v>130</v>
      </c>
      <c r="C75" s="79" t="s">
        <v>86</v>
      </c>
      <c r="D75" s="79" t="s">
        <v>104</v>
      </c>
      <c r="E75" s="79" t="s">
        <v>165</v>
      </c>
      <c r="F75" s="77" t="s">
        <v>169</v>
      </c>
      <c r="G75" s="107" t="s">
        <v>92</v>
      </c>
      <c r="H75" s="106"/>
      <c r="I75" s="107"/>
      <c r="J75" s="108" t="n">
        <f aca="false">J76</f>
        <v>214.6</v>
      </c>
      <c r="K75" s="108" t="n">
        <f aca="false">K76</f>
        <v>214.6</v>
      </c>
      <c r="L75" s="108" t="n">
        <f aca="false">L76</f>
        <v>214.6</v>
      </c>
    </row>
    <row r="76" customFormat="false" ht="15.75" hidden="false" customHeight="true" outlineLevel="0" collapsed="false">
      <c r="A76" s="112" t="str">
        <f aca="false">'Приложение 3'!A62</f>
        <v>Пенсионное обеспечение</v>
      </c>
      <c r="B76" s="79" t="s">
        <v>130</v>
      </c>
      <c r="C76" s="79" t="s">
        <v>86</v>
      </c>
      <c r="D76" s="79" t="s">
        <v>104</v>
      </c>
      <c r="E76" s="79" t="s">
        <v>165</v>
      </c>
      <c r="F76" s="77" t="s">
        <v>169</v>
      </c>
      <c r="G76" s="107" t="s">
        <v>92</v>
      </c>
      <c r="H76" s="107" t="s">
        <v>98</v>
      </c>
      <c r="I76" s="107"/>
      <c r="J76" s="108" t="n">
        <f aca="false">J77</f>
        <v>214.6</v>
      </c>
      <c r="K76" s="108" t="n">
        <f aca="false">K77</f>
        <v>214.6</v>
      </c>
      <c r="L76" s="108" t="n">
        <f aca="false">L77</f>
        <v>214.6</v>
      </c>
    </row>
    <row r="77" customFormat="false" ht="78.75" hidden="false" customHeight="true" outlineLevel="0" collapsed="false">
      <c r="A77" s="112" t="str">
        <f aca="false">A69</f>
        <v>Администрация Трофимовщинского сельского поселения Ромодановского муниципального района Республики Мордовия</v>
      </c>
      <c r="B77" s="79" t="s">
        <v>130</v>
      </c>
      <c r="C77" s="79" t="s">
        <v>86</v>
      </c>
      <c r="D77" s="79" t="s">
        <v>104</v>
      </c>
      <c r="E77" s="79" t="s">
        <v>165</v>
      </c>
      <c r="F77" s="77" t="s">
        <v>169</v>
      </c>
      <c r="G77" s="107" t="s">
        <v>92</v>
      </c>
      <c r="H77" s="107" t="s">
        <v>98</v>
      </c>
      <c r="I77" s="107" t="s">
        <v>96</v>
      </c>
      <c r="J77" s="108" t="n">
        <f aca="false">'Приложение 3'!J67</f>
        <v>214.6</v>
      </c>
      <c r="K77" s="108" t="n">
        <f aca="false">'Приложение 3'!K67</f>
        <v>214.6</v>
      </c>
      <c r="L77" s="108" t="n">
        <f aca="false">'Приложение 3'!L67</f>
        <v>214.6</v>
      </c>
    </row>
    <row r="78" customFormat="false" ht="78.75" hidden="false" customHeight="true" outlineLevel="0" collapsed="false">
      <c r="A78" s="112" t="str">
        <f aca="false">'Приложение 3'!A34</f>
        <v>Резервный фонд администрации Трофимовщинского сельского поселени Ромодановского муниципального района Республики Мордовия</v>
      </c>
      <c r="B78" s="79" t="s">
        <v>130</v>
      </c>
      <c r="C78" s="79" t="s">
        <v>86</v>
      </c>
      <c r="D78" s="79" t="s">
        <v>104</v>
      </c>
      <c r="E78" s="79" t="s">
        <v>132</v>
      </c>
      <c r="F78" s="77"/>
      <c r="G78" s="107"/>
      <c r="H78" s="107"/>
      <c r="I78" s="107"/>
      <c r="J78" s="108" t="n">
        <f aca="false">J79</f>
        <v>5</v>
      </c>
      <c r="K78" s="108" t="n">
        <f aca="false">K79</f>
        <v>5</v>
      </c>
      <c r="L78" s="108" t="n">
        <f aca="false">L79</f>
        <v>5</v>
      </c>
    </row>
    <row r="79" customFormat="false" ht="17.25" hidden="false" customHeight="true" outlineLevel="0" collapsed="false">
      <c r="A79" s="112" t="str">
        <f aca="false">'Приложение 3'!A35</f>
        <v>Иные бюджетные ассигнования</v>
      </c>
      <c r="B79" s="79" t="s">
        <v>130</v>
      </c>
      <c r="C79" s="79" t="s">
        <v>86</v>
      </c>
      <c r="D79" s="79" t="s">
        <v>104</v>
      </c>
      <c r="E79" s="79" t="s">
        <v>132</v>
      </c>
      <c r="F79" s="77" t="s">
        <v>122</v>
      </c>
      <c r="G79" s="107"/>
      <c r="H79" s="107"/>
      <c r="I79" s="107"/>
      <c r="J79" s="108" t="n">
        <f aca="false">J80</f>
        <v>5</v>
      </c>
      <c r="K79" s="108" t="n">
        <f aca="false">K80</f>
        <v>5</v>
      </c>
      <c r="L79" s="108" t="n">
        <f aca="false">L80</f>
        <v>5</v>
      </c>
    </row>
    <row r="80" customFormat="false" ht="15.75" hidden="false" customHeight="true" outlineLevel="0" collapsed="false">
      <c r="A80" s="112" t="str">
        <f aca="false">'Приложение 3'!A36</f>
        <v>Резервные средства</v>
      </c>
      <c r="B80" s="79" t="s">
        <v>130</v>
      </c>
      <c r="C80" s="79" t="s">
        <v>86</v>
      </c>
      <c r="D80" s="79" t="s">
        <v>104</v>
      </c>
      <c r="E80" s="79" t="s">
        <v>132</v>
      </c>
      <c r="F80" s="77" t="s">
        <v>135</v>
      </c>
      <c r="G80" s="107"/>
      <c r="H80" s="107"/>
      <c r="I80" s="107"/>
      <c r="J80" s="108" t="n">
        <f aca="false">J81</f>
        <v>5</v>
      </c>
      <c r="K80" s="108" t="n">
        <f aca="false">K81</f>
        <v>5</v>
      </c>
      <c r="L80" s="108" t="n">
        <f aca="false">L81</f>
        <v>5</v>
      </c>
    </row>
    <row r="81" customFormat="false" ht="20.25" hidden="false" customHeight="true" outlineLevel="0" collapsed="false">
      <c r="A81" s="112" t="str">
        <f aca="false">'Приложение 3'!A8</f>
        <v>Общегосударственные вопросы</v>
      </c>
      <c r="B81" s="79" t="s">
        <v>130</v>
      </c>
      <c r="C81" s="79" t="s">
        <v>86</v>
      </c>
      <c r="D81" s="79" t="s">
        <v>104</v>
      </c>
      <c r="E81" s="79" t="s">
        <v>132</v>
      </c>
      <c r="F81" s="77" t="s">
        <v>135</v>
      </c>
      <c r="G81" s="107" t="s">
        <v>98</v>
      </c>
      <c r="H81" s="107"/>
      <c r="I81" s="107"/>
      <c r="J81" s="108" t="n">
        <f aca="false">J82</f>
        <v>5</v>
      </c>
      <c r="K81" s="108" t="n">
        <f aca="false">K82</f>
        <v>5</v>
      </c>
      <c r="L81" s="108" t="n">
        <f aca="false">L82</f>
        <v>5</v>
      </c>
    </row>
    <row r="82" customFormat="false" ht="15" hidden="false" customHeight="true" outlineLevel="0" collapsed="false">
      <c r="A82" s="112" t="str">
        <f aca="false">'Приложение 3'!A31</f>
        <v>Резервные фонды</v>
      </c>
      <c r="B82" s="79" t="s">
        <v>130</v>
      </c>
      <c r="C82" s="79" t="s">
        <v>86</v>
      </c>
      <c r="D82" s="79" t="s">
        <v>104</v>
      </c>
      <c r="E82" s="79" t="s">
        <v>132</v>
      </c>
      <c r="F82" s="77" t="s">
        <v>135</v>
      </c>
      <c r="G82" s="107" t="s">
        <v>98</v>
      </c>
      <c r="H82" s="107" t="s">
        <v>93</v>
      </c>
      <c r="I82" s="107"/>
      <c r="J82" s="108" t="n">
        <f aca="false">J83</f>
        <v>5</v>
      </c>
      <c r="K82" s="108" t="n">
        <f aca="false">K83</f>
        <v>5</v>
      </c>
      <c r="L82" s="108" t="n">
        <f aca="false">L83</f>
        <v>5</v>
      </c>
    </row>
    <row r="83" customFormat="false" ht="78.75" hidden="false" customHeight="true" outlineLevel="0" collapsed="false">
      <c r="A83" s="112" t="str">
        <f aca="false">A77</f>
        <v>Администрация Трофимовщинского сельского поселения Ромодановского муниципального района Республики Мордовия</v>
      </c>
      <c r="B83" s="79" t="s">
        <v>130</v>
      </c>
      <c r="C83" s="79" t="s">
        <v>86</v>
      </c>
      <c r="D83" s="79" t="s">
        <v>104</v>
      </c>
      <c r="E83" s="79" t="s">
        <v>132</v>
      </c>
      <c r="F83" s="77" t="s">
        <v>135</v>
      </c>
      <c r="G83" s="107" t="s">
        <v>98</v>
      </c>
      <c r="H83" s="107" t="s">
        <v>93</v>
      </c>
      <c r="I83" s="107" t="s">
        <v>96</v>
      </c>
      <c r="J83" s="108" t="n">
        <f aca="false">'Приложение 3'!J36</f>
        <v>5</v>
      </c>
      <c r="K83" s="108" t="n">
        <f aca="false">'Приложение 3'!K36</f>
        <v>5</v>
      </c>
      <c r="L83" s="108" t="n">
        <f aca="false">'Приложение 3'!L36</f>
        <v>5</v>
      </c>
    </row>
    <row r="84" customFormat="false" ht="28.5" hidden="false" customHeight="true" outlineLevel="0" collapsed="false">
      <c r="A84" s="112" t="str">
        <f aca="false">'Приложение 3'!A72</f>
        <v>Процентные платежи по муниципальному долгу</v>
      </c>
      <c r="B84" s="79" t="s">
        <v>130</v>
      </c>
      <c r="C84" s="79" t="s">
        <v>86</v>
      </c>
      <c r="D84" s="79" t="s">
        <v>104</v>
      </c>
      <c r="E84" s="79" t="s">
        <v>173</v>
      </c>
      <c r="F84" s="77"/>
      <c r="G84" s="107"/>
      <c r="H84" s="107"/>
      <c r="I84" s="107"/>
      <c r="J84" s="108" t="n">
        <f aca="false">J85</f>
        <v>1.3</v>
      </c>
      <c r="K84" s="108" t="n">
        <f aca="false">K85</f>
        <v>1.3</v>
      </c>
      <c r="L84" s="108" t="n">
        <f aca="false">L85</f>
        <v>1.3</v>
      </c>
    </row>
    <row r="85" customFormat="false" ht="30.75" hidden="false" customHeight="true" outlineLevel="0" collapsed="false">
      <c r="A85" s="112" t="str">
        <f aca="false">'Приложение 3'!A73</f>
        <v>Обслуживание государственного (муниципального)долга</v>
      </c>
      <c r="B85" s="79" t="s">
        <v>130</v>
      </c>
      <c r="C85" s="79" t="s">
        <v>86</v>
      </c>
      <c r="D85" s="79" t="s">
        <v>104</v>
      </c>
      <c r="E85" s="79" t="s">
        <v>173</v>
      </c>
      <c r="F85" s="77" t="s">
        <v>174</v>
      </c>
      <c r="G85" s="107"/>
      <c r="H85" s="107"/>
      <c r="I85" s="107"/>
      <c r="J85" s="108" t="n">
        <f aca="false">J86</f>
        <v>1.3</v>
      </c>
      <c r="K85" s="108" t="n">
        <f aca="false">K86</f>
        <v>1.3</v>
      </c>
      <c r="L85" s="108" t="n">
        <f aca="false">L86</f>
        <v>1.3</v>
      </c>
    </row>
    <row r="86" customFormat="false" ht="32.25" hidden="false" customHeight="true" outlineLevel="0" collapsed="false">
      <c r="A86" s="112" t="str">
        <f aca="false">'Приложение 3'!A74</f>
        <v>Обслуживание муниципального долга</v>
      </c>
      <c r="B86" s="79" t="s">
        <v>130</v>
      </c>
      <c r="C86" s="79" t="s">
        <v>86</v>
      </c>
      <c r="D86" s="79" t="s">
        <v>104</v>
      </c>
      <c r="E86" s="79" t="s">
        <v>173</v>
      </c>
      <c r="F86" s="77" t="s">
        <v>176</v>
      </c>
      <c r="G86" s="107"/>
      <c r="H86" s="107"/>
      <c r="I86" s="107"/>
      <c r="J86" s="108" t="n">
        <f aca="false">J87</f>
        <v>1.3</v>
      </c>
      <c r="K86" s="108" t="n">
        <f aca="false">K87</f>
        <v>1.3</v>
      </c>
      <c r="L86" s="108" t="n">
        <f aca="false">L87</f>
        <v>1.3</v>
      </c>
    </row>
    <row r="87" customFormat="false" ht="18" hidden="false" customHeight="true" outlineLevel="0" collapsed="false">
      <c r="A87" s="112" t="str">
        <f aca="false">'Приложение 5'!A81</f>
        <v>Общегосударственные вопросы</v>
      </c>
      <c r="B87" s="79" t="s">
        <v>130</v>
      </c>
      <c r="C87" s="79" t="s">
        <v>86</v>
      </c>
      <c r="D87" s="79" t="s">
        <v>104</v>
      </c>
      <c r="E87" s="79" t="s">
        <v>173</v>
      </c>
      <c r="F87" s="77" t="s">
        <v>176</v>
      </c>
      <c r="G87" s="107" t="s">
        <v>98</v>
      </c>
      <c r="H87" s="107"/>
      <c r="I87" s="107"/>
      <c r="J87" s="108" t="n">
        <f aca="false">J88</f>
        <v>1.3</v>
      </c>
      <c r="K87" s="108" t="n">
        <f aca="false">K88</f>
        <v>1.3</v>
      </c>
      <c r="L87" s="108" t="n">
        <f aca="false">L88</f>
        <v>1.3</v>
      </c>
    </row>
    <row r="88" customFormat="false" ht="46.5" hidden="false" customHeight="true" outlineLevel="0" collapsed="false">
      <c r="A88" s="112" t="str">
        <f aca="false">'Приложение 3'!A69</f>
        <v>Обслуживание государственного (муниципального)внутреннего долга</v>
      </c>
      <c r="B88" s="79" t="s">
        <v>130</v>
      </c>
      <c r="C88" s="79" t="s">
        <v>86</v>
      </c>
      <c r="D88" s="79" t="s">
        <v>104</v>
      </c>
      <c r="E88" s="79" t="s">
        <v>173</v>
      </c>
      <c r="F88" s="77" t="s">
        <v>176</v>
      </c>
      <c r="G88" s="107" t="s">
        <v>98</v>
      </c>
      <c r="H88" s="107" t="s">
        <v>149</v>
      </c>
      <c r="I88" s="107"/>
      <c r="J88" s="108" t="n">
        <f aca="false">J89</f>
        <v>1.3</v>
      </c>
      <c r="K88" s="108" t="n">
        <f aca="false">K89</f>
        <v>1.3</v>
      </c>
      <c r="L88" s="108" t="n">
        <f aca="false">L89</f>
        <v>1.3</v>
      </c>
    </row>
    <row r="89" customFormat="false" ht="78.75" hidden="false" customHeight="true" outlineLevel="0" collapsed="false">
      <c r="A89" s="112" t="str">
        <f aca="false">A83</f>
        <v>Администрация Трофимовщинского сельского поселения Ромодановского муниципального района Республики Мордовия</v>
      </c>
      <c r="B89" s="79" t="s">
        <v>130</v>
      </c>
      <c r="C89" s="79" t="s">
        <v>86</v>
      </c>
      <c r="D89" s="79" t="s">
        <v>104</v>
      </c>
      <c r="E89" s="79" t="s">
        <v>173</v>
      </c>
      <c r="F89" s="77" t="s">
        <v>176</v>
      </c>
      <c r="G89" s="107" t="s">
        <v>98</v>
      </c>
      <c r="H89" s="107" t="s">
        <v>149</v>
      </c>
      <c r="I89" s="107" t="s">
        <v>96</v>
      </c>
      <c r="J89" s="108" t="n">
        <f aca="false">'Приложение 3'!J74</f>
        <v>1.3</v>
      </c>
      <c r="K89" s="108" t="n">
        <f aca="false">'Приложение 3'!K74</f>
        <v>1.3</v>
      </c>
      <c r="L89" s="108" t="n">
        <f aca="false">'Приложение 3'!L74</f>
        <v>1.3</v>
      </c>
    </row>
    <row r="90" customFormat="false" ht="195" hidden="false" customHeight="false" outlineLevel="0" collapsed="false">
      <c r="A90" s="112" t="s">
        <v>127</v>
      </c>
      <c r="B90" s="79" t="n">
        <v>89</v>
      </c>
      <c r="C90" s="79" t="n">
        <v>1</v>
      </c>
      <c r="D90" s="79" t="s">
        <v>104</v>
      </c>
      <c r="E90" s="79" t="s">
        <v>128</v>
      </c>
      <c r="F90" s="77"/>
      <c r="G90" s="110"/>
      <c r="H90" s="110"/>
      <c r="I90" s="110"/>
      <c r="J90" s="108" t="n">
        <f aca="false">J91</f>
        <v>0.5</v>
      </c>
      <c r="K90" s="108" t="n">
        <f aca="false">K91</f>
        <v>0.6</v>
      </c>
      <c r="L90" s="108" t="n">
        <f aca="false">L91</f>
        <v>0.6</v>
      </c>
    </row>
    <row r="91" customFormat="false" ht="48.75" hidden="false" customHeight="true" outlineLevel="0" collapsed="false">
      <c r="A91" s="112" t="s">
        <v>117</v>
      </c>
      <c r="B91" s="79" t="n">
        <v>89</v>
      </c>
      <c r="C91" s="79" t="n">
        <v>1</v>
      </c>
      <c r="D91" s="79" t="s">
        <v>104</v>
      </c>
      <c r="E91" s="79" t="s">
        <v>128</v>
      </c>
      <c r="F91" s="77" t="s">
        <v>118</v>
      </c>
      <c r="G91" s="110"/>
      <c r="H91" s="110"/>
      <c r="I91" s="110"/>
      <c r="J91" s="108" t="n">
        <f aca="false">J92</f>
        <v>0.5</v>
      </c>
      <c r="K91" s="108" t="n">
        <f aca="false">K92</f>
        <v>0.6</v>
      </c>
      <c r="L91" s="108" t="n">
        <f aca="false">L92</f>
        <v>0.6</v>
      </c>
    </row>
    <row r="92" customFormat="false" ht="60" hidden="false" customHeight="false" outlineLevel="0" collapsed="false">
      <c r="A92" s="112" t="s">
        <v>119</v>
      </c>
      <c r="B92" s="79" t="n">
        <v>89</v>
      </c>
      <c r="C92" s="79" t="n">
        <v>1</v>
      </c>
      <c r="D92" s="79" t="s">
        <v>104</v>
      </c>
      <c r="E92" s="79" t="s">
        <v>128</v>
      </c>
      <c r="F92" s="77" t="s">
        <v>120</v>
      </c>
      <c r="G92" s="110"/>
      <c r="H92" s="110"/>
      <c r="I92" s="110"/>
      <c r="J92" s="108" t="n">
        <f aca="false">J93</f>
        <v>0.5</v>
      </c>
      <c r="K92" s="108" t="n">
        <f aca="false">K93</f>
        <v>0.6</v>
      </c>
      <c r="L92" s="108" t="n">
        <f aca="false">L93</f>
        <v>0.6</v>
      </c>
    </row>
    <row r="93" customFormat="false" ht="15" hidden="false" customHeight="false" outlineLevel="0" collapsed="false">
      <c r="A93" s="112" t="s">
        <v>97</v>
      </c>
      <c r="B93" s="79" t="n">
        <v>89</v>
      </c>
      <c r="C93" s="79" t="n">
        <v>1</v>
      </c>
      <c r="D93" s="79" t="s">
        <v>104</v>
      </c>
      <c r="E93" s="79" t="s">
        <v>128</v>
      </c>
      <c r="F93" s="77" t="s">
        <v>120</v>
      </c>
      <c r="G93" s="106" t="s">
        <v>98</v>
      </c>
      <c r="H93" s="106"/>
      <c r="I93" s="106"/>
      <c r="J93" s="108" t="n">
        <f aca="false">J94</f>
        <v>0.5</v>
      </c>
      <c r="K93" s="108" t="n">
        <f aca="false">K94</f>
        <v>0.6</v>
      </c>
      <c r="L93" s="108" t="n">
        <f aca="false">L94</f>
        <v>0.6</v>
      </c>
    </row>
    <row r="94" customFormat="false" ht="89.25" hidden="false" customHeight="true" outlineLevel="0" collapsed="false">
      <c r="A94" s="73" t="s">
        <v>110</v>
      </c>
      <c r="B94" s="79" t="n">
        <v>89</v>
      </c>
      <c r="C94" s="79" t="n">
        <v>1</v>
      </c>
      <c r="D94" s="79" t="s">
        <v>104</v>
      </c>
      <c r="E94" s="79" t="s">
        <v>128</v>
      </c>
      <c r="F94" s="77" t="s">
        <v>120</v>
      </c>
      <c r="G94" s="106" t="s">
        <v>98</v>
      </c>
      <c r="H94" s="106" t="s">
        <v>111</v>
      </c>
      <c r="I94" s="106"/>
      <c r="J94" s="108" t="n">
        <f aca="false">J95</f>
        <v>0.5</v>
      </c>
      <c r="K94" s="108" t="n">
        <f aca="false">K95</f>
        <v>0.6</v>
      </c>
      <c r="L94" s="108" t="n">
        <f aca="false">L95</f>
        <v>0.6</v>
      </c>
    </row>
    <row r="95" customFormat="false" ht="75" hidden="false" customHeight="true" outlineLevel="0" collapsed="false">
      <c r="A95" s="112" t="s">
        <v>95</v>
      </c>
      <c r="B95" s="79" t="n">
        <v>89</v>
      </c>
      <c r="C95" s="79" t="n">
        <v>1</v>
      </c>
      <c r="D95" s="79" t="s">
        <v>104</v>
      </c>
      <c r="E95" s="79" t="s">
        <v>128</v>
      </c>
      <c r="F95" s="77" t="s">
        <v>120</v>
      </c>
      <c r="G95" s="106" t="s">
        <v>98</v>
      </c>
      <c r="H95" s="106" t="s">
        <v>111</v>
      </c>
      <c r="I95" s="107" t="s">
        <v>96</v>
      </c>
      <c r="J95" s="108" t="n">
        <f aca="false">'Приложение 3'!J30</f>
        <v>0.5</v>
      </c>
      <c r="K95" s="108" t="n">
        <f aca="false">'Приложение 3'!K30</f>
        <v>0.6</v>
      </c>
      <c r="L95" s="108" t="n">
        <f aca="false">'Приложение 3'!L30</f>
        <v>0.6</v>
      </c>
    </row>
  </sheetData>
  <autoFilter ref="A1:L95"/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rintOptions headings="false" gridLines="false" gridLinesSet="true" horizontalCentered="false" verticalCentered="false"/>
  <pageMargins left="0.433333333333333" right="0.236111111111111" top="0.702777777777778" bottom="1.22083333333333" header="0.3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&amp;C&amp;P</oddHeader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33"/>
  <sheetViews>
    <sheetView windowProtection="false" showFormulas="false" showGridLines="true" showRowColHeaders="true" showZeros="true" rightToLeft="false" tabSelected="false" showOutlineSymbols="true" defaultGridColor="true" view="pageBreakPreview" topLeftCell="C1" colorId="64" zoomScale="100" zoomScaleNormal="55" zoomScalePageLayoutView="100" workbookViewId="0">
      <selection pane="topLeft" activeCell="C2" activeCellId="0" sqref="C2"/>
    </sheetView>
  </sheetViews>
  <sheetFormatPr defaultRowHeight="12.75"/>
  <cols>
    <col collapsed="false" hidden="false" max="1" min="1" style="0" width="94.8579545454546"/>
    <col collapsed="false" hidden="false" max="2" min="2" style="0" width="202.494318181818"/>
    <col collapsed="false" hidden="false" max="3" min="3" style="0" width="42.9943181818182"/>
    <col collapsed="false" hidden="false" max="4" min="4" style="0" width="49.7613636363636"/>
    <col collapsed="false" hidden="false" max="5" min="5" style="0" width="44.3465909090909"/>
    <col collapsed="false" hidden="false" max="6" min="6" style="0" width="67.5"/>
    <col collapsed="false" hidden="false" max="7" min="7" style="0" width="38.0340909090909"/>
    <col collapsed="false" hidden="false" max="8" min="8" style="0" width="31.1193181818182"/>
    <col collapsed="false" hidden="false" max="9" min="9" style="0" width="41.1931818181818"/>
    <col collapsed="false" hidden="false" max="1025" min="10" style="0" width="14.8806818181818"/>
  </cols>
  <sheetData>
    <row r="1" customFormat="false" ht="51.6" hidden="false" customHeight="true" outlineLevel="0" collapsed="false">
      <c r="B1" s="114"/>
      <c r="C1" s="115" t="s">
        <v>190</v>
      </c>
      <c r="D1" s="115"/>
      <c r="E1" s="115"/>
      <c r="F1" s="116"/>
    </row>
    <row r="2" customFormat="false" ht="181.5" hidden="false" customHeight="true" outlineLevel="0" collapsed="false">
      <c r="A2" s="117"/>
      <c r="B2" s="118"/>
      <c r="C2" s="119" t="s">
        <v>191</v>
      </c>
      <c r="D2" s="119"/>
      <c r="E2" s="119"/>
      <c r="F2" s="120"/>
      <c r="G2" s="120"/>
    </row>
    <row r="3" customFormat="false" ht="13.15" hidden="false" customHeight="true" outlineLevel="0" collapsed="false">
      <c r="A3" s="121" t="s">
        <v>192</v>
      </c>
      <c r="B3" s="121"/>
      <c r="C3" s="121"/>
      <c r="D3" s="121"/>
      <c r="E3" s="121"/>
    </row>
    <row r="4" customFormat="false" ht="13.15" hidden="false" customHeight="true" outlineLevel="0" collapsed="false">
      <c r="A4" s="121"/>
      <c r="B4" s="121"/>
      <c r="C4" s="121"/>
      <c r="D4" s="121"/>
      <c r="E4" s="121"/>
    </row>
    <row r="5" customFormat="false" ht="83.25" hidden="false" customHeight="true" outlineLevel="0" collapsed="false">
      <c r="A5" s="121"/>
      <c r="B5" s="121"/>
      <c r="C5" s="121"/>
      <c r="D5" s="121"/>
      <c r="E5" s="121"/>
      <c r="F5" s="122"/>
    </row>
    <row r="6" customFormat="false" ht="23.25" hidden="false" customHeight="true" outlineLevel="0" collapsed="false">
      <c r="A6" s="123"/>
      <c r="B6" s="123"/>
      <c r="C6" s="124"/>
    </row>
    <row r="7" customFormat="false" ht="37.15" hidden="false" customHeight="true" outlineLevel="0" collapsed="false">
      <c r="A7" s="125" t="s">
        <v>40</v>
      </c>
      <c r="B7" s="126" t="s">
        <v>193</v>
      </c>
      <c r="C7" s="127" t="s">
        <v>194</v>
      </c>
      <c r="D7" s="127"/>
      <c r="E7" s="127"/>
    </row>
    <row r="8" s="130" customFormat="true" ht="138.6" hidden="false" customHeight="true" outlineLevel="0" collapsed="false">
      <c r="A8" s="125"/>
      <c r="B8" s="126"/>
      <c r="C8" s="128" t="s">
        <v>43</v>
      </c>
      <c r="D8" s="128" t="s">
        <v>44</v>
      </c>
      <c r="E8" s="128" t="s">
        <v>45</v>
      </c>
      <c r="F8" s="129"/>
    </row>
    <row r="9" s="135" customFormat="true" ht="28.15" hidden="false" customHeight="true" outlineLevel="0" collapsed="false">
      <c r="A9" s="131" t="s">
        <v>86</v>
      </c>
      <c r="B9" s="132" t="s">
        <v>87</v>
      </c>
      <c r="C9" s="133" t="n">
        <v>3</v>
      </c>
      <c r="D9" s="133" t="n">
        <v>4</v>
      </c>
      <c r="E9" s="133" t="n">
        <v>5</v>
      </c>
      <c r="F9" s="134"/>
    </row>
    <row r="10" customFormat="false" ht="44.45" hidden="false" customHeight="true" outlineLevel="0" collapsed="false">
      <c r="A10" s="136" t="s">
        <v>195</v>
      </c>
      <c r="B10" s="137" t="s">
        <v>196</v>
      </c>
      <c r="C10" s="138" t="n">
        <f aca="false">C11+C22+C14+C18</f>
        <v>-40.1</v>
      </c>
      <c r="D10" s="138" t="n">
        <f aca="false">D11+D22+D14+D18</f>
        <v>-53.4</v>
      </c>
      <c r="E10" s="138" t="n">
        <f aca="false">E11+E22+E14+E18</f>
        <v>-66.8</v>
      </c>
      <c r="F10" s="134"/>
    </row>
    <row r="11" customFormat="false" ht="55.5" hidden="false" customHeight="true" outlineLevel="0" collapsed="false">
      <c r="A11" s="136" t="s">
        <v>197</v>
      </c>
      <c r="B11" s="139" t="s">
        <v>198</v>
      </c>
      <c r="C11" s="140" t="n">
        <f aca="false">SUM(C12)</f>
        <v>0</v>
      </c>
      <c r="D11" s="140" t="n">
        <f aca="false">SUM(D12)</f>
        <v>0</v>
      </c>
      <c r="E11" s="140" t="n">
        <f aca="false">SUM(E12)</f>
        <v>0</v>
      </c>
      <c r="F11" s="134"/>
    </row>
    <row r="12" customFormat="false" ht="54.75" hidden="false" customHeight="true" outlineLevel="0" collapsed="false">
      <c r="A12" s="136" t="s">
        <v>199</v>
      </c>
      <c r="B12" s="141" t="s">
        <v>200</v>
      </c>
      <c r="C12" s="140" t="n">
        <f aca="false">SUM(C13)</f>
        <v>0</v>
      </c>
      <c r="D12" s="140" t="n">
        <f aca="false">SUM(D13)</f>
        <v>0</v>
      </c>
      <c r="E12" s="140" t="n">
        <f aca="false">SUM(E13)</f>
        <v>0</v>
      </c>
      <c r="F12" s="134"/>
    </row>
    <row r="13" customFormat="false" ht="57.75" hidden="false" customHeight="true" outlineLevel="0" collapsed="false">
      <c r="A13" s="136" t="s">
        <v>201</v>
      </c>
      <c r="B13" s="141" t="s">
        <v>202</v>
      </c>
      <c r="C13" s="140"/>
      <c r="D13" s="142"/>
      <c r="E13" s="142"/>
      <c r="F13" s="134"/>
    </row>
    <row r="14" customFormat="false" ht="63" hidden="false" customHeight="true" outlineLevel="0" collapsed="false">
      <c r="A14" s="143" t="s">
        <v>203</v>
      </c>
      <c r="B14" s="144" t="s">
        <v>204</v>
      </c>
      <c r="C14" s="140" t="n">
        <f aca="false">C15</f>
        <v>-40.1</v>
      </c>
      <c r="D14" s="140" t="n">
        <f aca="false">D15</f>
        <v>-53.4</v>
      </c>
      <c r="E14" s="140" t="n">
        <f aca="false">E15</f>
        <v>-66.8</v>
      </c>
      <c r="F14" s="134"/>
    </row>
    <row r="15" customFormat="false" ht="57" hidden="false" customHeight="true" outlineLevel="0" collapsed="false">
      <c r="A15" s="143" t="s">
        <v>205</v>
      </c>
      <c r="B15" s="144" t="s">
        <v>206</v>
      </c>
      <c r="C15" s="140" t="n">
        <f aca="false">C16</f>
        <v>-40.1</v>
      </c>
      <c r="D15" s="140" t="n">
        <f aca="false">D16</f>
        <v>-53.4</v>
      </c>
      <c r="E15" s="140" t="n">
        <f aca="false">E16</f>
        <v>-66.8</v>
      </c>
      <c r="F15" s="134"/>
    </row>
    <row r="16" customFormat="false" ht="82.9" hidden="false" customHeight="true" outlineLevel="0" collapsed="false">
      <c r="A16" s="143" t="s">
        <v>207</v>
      </c>
      <c r="B16" s="145" t="s">
        <v>208</v>
      </c>
      <c r="C16" s="140" t="n">
        <f aca="false">SUM(C17)</f>
        <v>-40.1</v>
      </c>
      <c r="D16" s="140" t="n">
        <f aca="false">SUM(D17)</f>
        <v>-53.4</v>
      </c>
      <c r="E16" s="140" t="n">
        <f aca="false">SUM(E17)</f>
        <v>-66.8</v>
      </c>
      <c r="F16" s="134"/>
    </row>
    <row r="17" customFormat="false" ht="77.45" hidden="false" customHeight="true" outlineLevel="0" collapsed="false">
      <c r="A17" s="143" t="s">
        <v>209</v>
      </c>
      <c r="B17" s="146" t="s">
        <v>210</v>
      </c>
      <c r="C17" s="147" t="n">
        <v>-40.1</v>
      </c>
      <c r="D17" s="147" t="n">
        <v>-53.4</v>
      </c>
      <c r="E17" s="147" t="n">
        <v>-66.8</v>
      </c>
      <c r="F17" s="134"/>
    </row>
    <row r="18" customFormat="false" ht="48" hidden="false" customHeight="true" outlineLevel="0" collapsed="false">
      <c r="A18" s="148" t="s">
        <v>211</v>
      </c>
      <c r="B18" s="145" t="s">
        <v>212</v>
      </c>
      <c r="C18" s="149" t="n">
        <f aca="false">C19</f>
        <v>0</v>
      </c>
      <c r="D18" s="149" t="n">
        <f aca="false">D19</f>
        <v>0</v>
      </c>
      <c r="E18" s="149" t="n">
        <f aca="false">E19</f>
        <v>0</v>
      </c>
      <c r="F18" s="134"/>
    </row>
    <row r="19" customFormat="false" ht="57.6" hidden="false" customHeight="true" outlineLevel="0" collapsed="false">
      <c r="A19" s="148" t="s">
        <v>213</v>
      </c>
      <c r="B19" s="145" t="s">
        <v>214</v>
      </c>
      <c r="C19" s="149" t="n">
        <f aca="false">C20</f>
        <v>0</v>
      </c>
      <c r="D19" s="149" t="n">
        <f aca="false">D20</f>
        <v>0</v>
      </c>
      <c r="E19" s="149" t="n">
        <f aca="false">E20</f>
        <v>0</v>
      </c>
      <c r="F19" s="134"/>
    </row>
    <row r="20" customFormat="false" ht="77.45" hidden="false" customHeight="true" outlineLevel="0" collapsed="false">
      <c r="A20" s="148" t="s">
        <v>215</v>
      </c>
      <c r="B20" s="145" t="s">
        <v>216</v>
      </c>
      <c r="C20" s="149" t="n">
        <f aca="false">C21</f>
        <v>0</v>
      </c>
      <c r="D20" s="149" t="n">
        <f aca="false">D21</f>
        <v>0</v>
      </c>
      <c r="E20" s="149" t="n">
        <f aca="false">E21</f>
        <v>0</v>
      </c>
      <c r="F20" s="134"/>
    </row>
    <row r="21" customFormat="false" ht="101.45" hidden="false" customHeight="true" outlineLevel="0" collapsed="false">
      <c r="A21" s="148" t="s">
        <v>217</v>
      </c>
      <c r="B21" s="145" t="s">
        <v>218</v>
      </c>
      <c r="C21" s="149" t="n">
        <v>0</v>
      </c>
      <c r="D21" s="149" t="n">
        <v>0</v>
      </c>
      <c r="E21" s="149" t="n">
        <v>0</v>
      </c>
      <c r="F21" s="134"/>
    </row>
    <row r="22" customFormat="false" ht="52.9" hidden="false" customHeight="true" outlineLevel="0" collapsed="false">
      <c r="A22" s="148" t="s">
        <v>219</v>
      </c>
      <c r="B22" s="150" t="s">
        <v>220</v>
      </c>
      <c r="C22" s="151" t="n">
        <f aca="false">C23+C26</f>
        <v>0</v>
      </c>
      <c r="D22" s="151" t="n">
        <f aca="false">D23+D26</f>
        <v>0</v>
      </c>
      <c r="E22" s="151" t="n">
        <f aca="false">E23+E26</f>
        <v>0</v>
      </c>
      <c r="F22" s="134"/>
    </row>
    <row r="23" s="155" customFormat="true" ht="40.15" hidden="false" customHeight="true" outlineLevel="0" collapsed="false">
      <c r="A23" s="152" t="s">
        <v>221</v>
      </c>
      <c r="B23" s="153" t="s">
        <v>222</v>
      </c>
      <c r="C23" s="142" t="n">
        <f aca="false">SUM(C24)</f>
        <v>-2232.4</v>
      </c>
      <c r="D23" s="142" t="n">
        <f aca="false">SUM(D24)</f>
        <v>-1982.1</v>
      </c>
      <c r="E23" s="142" t="n">
        <f aca="false">SUM(E24)</f>
        <v>-2062.5</v>
      </c>
      <c r="F23" s="154"/>
    </row>
    <row r="24" s="130" customFormat="true" ht="46.15" hidden="false" customHeight="true" outlineLevel="0" collapsed="false">
      <c r="A24" s="143" t="s">
        <v>223</v>
      </c>
      <c r="B24" s="156" t="s">
        <v>224</v>
      </c>
      <c r="C24" s="149" t="n">
        <f aca="false">SUM(C25)</f>
        <v>-2232.4</v>
      </c>
      <c r="D24" s="149" t="n">
        <f aca="false">SUM(D25)</f>
        <v>-1982.1</v>
      </c>
      <c r="E24" s="149" t="n">
        <f aca="false">SUM(E25)</f>
        <v>-2062.5</v>
      </c>
      <c r="F24" s="129"/>
    </row>
    <row r="25" s="130" customFormat="true" ht="58.15" hidden="false" customHeight="true" outlineLevel="0" collapsed="false">
      <c r="A25" s="143" t="s">
        <v>225</v>
      </c>
      <c r="B25" s="156" t="s">
        <v>226</v>
      </c>
      <c r="C25" s="149" t="n">
        <v>-2232.4</v>
      </c>
      <c r="D25" s="149" t="n">
        <v>-1982.1</v>
      </c>
      <c r="E25" s="149" t="n">
        <v>-2062.5</v>
      </c>
      <c r="F25" s="129"/>
    </row>
    <row r="26" s="155" customFormat="true" ht="43.15" hidden="false" customHeight="true" outlineLevel="0" collapsed="false">
      <c r="A26" s="152" t="s">
        <v>227</v>
      </c>
      <c r="B26" s="157" t="s">
        <v>228</v>
      </c>
      <c r="C26" s="142" t="n">
        <f aca="false">SUM(C27)</f>
        <v>2232.4</v>
      </c>
      <c r="D26" s="142" t="n">
        <f aca="false">SUM(D27)</f>
        <v>1982.1</v>
      </c>
      <c r="E26" s="142" t="n">
        <f aca="false">SUM(E27)</f>
        <v>2062.5</v>
      </c>
      <c r="F26" s="154"/>
    </row>
    <row r="27" s="130" customFormat="true" ht="47.45" hidden="false" customHeight="true" outlineLevel="0" collapsed="false">
      <c r="A27" s="158" t="s">
        <v>229</v>
      </c>
      <c r="B27" s="159" t="s">
        <v>230</v>
      </c>
      <c r="C27" s="149" t="n">
        <f aca="false">SUM(C28)</f>
        <v>2232.4</v>
      </c>
      <c r="D27" s="149" t="n">
        <f aca="false">SUM(D28)</f>
        <v>1982.1</v>
      </c>
      <c r="E27" s="149" t="n">
        <f aca="false">SUM(E28)</f>
        <v>2062.5</v>
      </c>
      <c r="F27" s="129"/>
    </row>
    <row r="28" customFormat="false" ht="56.45" hidden="false" customHeight="true" outlineLevel="0" collapsed="false">
      <c r="A28" s="143" t="s">
        <v>231</v>
      </c>
      <c r="B28" s="156" t="s">
        <v>232</v>
      </c>
      <c r="C28" s="149" t="n">
        <v>2232.4</v>
      </c>
      <c r="D28" s="149" t="n">
        <v>1982.1</v>
      </c>
      <c r="E28" s="149" t="n">
        <v>2062.5</v>
      </c>
      <c r="F28" s="129"/>
    </row>
    <row r="29" customFormat="false" ht="78.75" hidden="false" customHeight="true" outlineLevel="0" collapsed="false">
      <c r="A29" s="160" t="s">
        <v>195</v>
      </c>
      <c r="B29" s="161" t="s">
        <v>233</v>
      </c>
      <c r="C29" s="149" t="n">
        <v>0</v>
      </c>
      <c r="D29" s="149" t="n">
        <v>0</v>
      </c>
      <c r="E29" s="149" t="n">
        <v>0</v>
      </c>
      <c r="F29" s="129"/>
    </row>
    <row r="30" customFormat="false" ht="37.15" hidden="false" customHeight="true" outlineLevel="0" collapsed="false">
      <c r="A30" s="162"/>
      <c r="B30" s="163" t="s">
        <v>234</v>
      </c>
      <c r="C30" s="164" t="n">
        <v>1004.7</v>
      </c>
      <c r="D30" s="149" t="n">
        <v>1012.1</v>
      </c>
      <c r="E30" s="149" t="n">
        <v>1060.4</v>
      </c>
    </row>
    <row r="33" customFormat="false" ht="44.45" hidden="false" customHeight="true" outlineLevel="0" collapsed="false"/>
  </sheetData>
  <mergeCells count="6">
    <mergeCell ref="C1:E1"/>
    <mergeCell ref="C2:E2"/>
    <mergeCell ref="A3:E5"/>
    <mergeCell ref="A7:A8"/>
    <mergeCell ref="B7:B8"/>
    <mergeCell ref="C7:E7"/>
  </mergeCells>
  <conditionalFormatting sqref="A2">
    <cfRule type="expression" priority="2" aboveAverage="0" equalAverage="0" bottom="0" percent="0" rank="0" text="" dxfId="0">
      <formula>#ref!&lt;&gt;""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0"/>
  <sheetViews>
    <sheetView windowProtection="false" showFormulas="false" showGridLines="true" showRowColHeaders="true" showZeros="true" rightToLeft="false" tabSelected="true" showOutlineSymbols="true" defaultGridColor="true" view="pageBreakPreview" topLeftCell="A1" colorId="64" zoomScale="100" zoomScaleNormal="55" zoomScalePageLayoutView="100" workbookViewId="0">
      <selection pane="topLeft" activeCell="D3" activeCellId="0" sqref="D3"/>
    </sheetView>
  </sheetViews>
  <sheetFormatPr defaultRowHeight="15.75"/>
  <cols>
    <col collapsed="false" hidden="false" max="1" min="1" style="0" width="40.7386363636364"/>
    <col collapsed="false" hidden="false" max="2" min="2" style="0" width="146.875"/>
    <col collapsed="false" hidden="false" max="3" min="3" style="0" width="42.2443181818182"/>
    <col collapsed="false" hidden="false" max="4" min="4" style="0" width="45.5511363636364"/>
    <col collapsed="false" hidden="false" max="5" min="5" style="0" width="46.3011363636364"/>
    <col collapsed="false" hidden="false" max="6" min="6" style="0" width="94.5568181818182"/>
    <col collapsed="false" hidden="false" max="1025" min="7" style="0" width="14.8806818181818"/>
  </cols>
  <sheetData>
    <row r="1" s="165" customFormat="true" ht="27" hidden="false" customHeight="false" outlineLevel="0" collapsed="false">
      <c r="B1" s="166"/>
      <c r="C1" s="166"/>
      <c r="D1" s="166"/>
      <c r="E1" s="166"/>
      <c r="F1" s="116"/>
    </row>
    <row r="2" customFormat="false" ht="27" hidden="false" customHeight="true" outlineLevel="0" collapsed="false">
      <c r="A2" s="12"/>
      <c r="B2" s="167"/>
      <c r="C2" s="167"/>
      <c r="D2" s="1" t="s">
        <v>235</v>
      </c>
      <c r="E2" s="1"/>
      <c r="F2" s="168"/>
    </row>
    <row r="3" customFormat="false" ht="151.5" hidden="false" customHeight="true" outlineLevel="0" collapsed="false">
      <c r="A3" s="12"/>
      <c r="B3" s="167"/>
      <c r="C3" s="167"/>
      <c r="D3" s="5" t="s">
        <v>236</v>
      </c>
      <c r="E3" s="5"/>
      <c r="F3" s="120"/>
      <c r="G3" s="120"/>
    </row>
    <row r="4" customFormat="false" ht="15.6" hidden="false" customHeight="true" outlineLevel="0" collapsed="false">
      <c r="A4" s="169" t="s">
        <v>237</v>
      </c>
      <c r="B4" s="169"/>
      <c r="C4" s="169"/>
      <c r="D4" s="169"/>
      <c r="E4" s="169"/>
    </row>
    <row r="5" customFormat="false" ht="15.6" hidden="false" customHeight="true" outlineLevel="0" collapsed="false">
      <c r="A5" s="169"/>
      <c r="B5" s="169"/>
      <c r="C5" s="169"/>
      <c r="D5" s="169"/>
      <c r="E5" s="169"/>
      <c r="F5" s="170"/>
    </row>
    <row r="6" customFormat="false" ht="103.9" hidden="false" customHeight="true" outlineLevel="0" collapsed="false">
      <c r="A6" s="169"/>
      <c r="B6" s="169"/>
      <c r="C6" s="169"/>
      <c r="D6" s="169"/>
      <c r="E6" s="169"/>
      <c r="F6" s="171"/>
    </row>
    <row r="7" customFormat="false" ht="24.75" hidden="false" customHeight="true" outlineLevel="0" collapsed="false">
      <c r="A7" s="172"/>
      <c r="B7" s="172"/>
      <c r="C7" s="173"/>
      <c r="E7" s="174"/>
    </row>
    <row r="8" customFormat="false" ht="25.5" hidden="false" customHeight="true" outlineLevel="0" collapsed="false">
      <c r="A8" s="175" t="s">
        <v>238</v>
      </c>
      <c r="B8" s="176" t="s">
        <v>239</v>
      </c>
      <c r="C8" s="177" t="s">
        <v>240</v>
      </c>
      <c r="D8" s="177"/>
      <c r="E8" s="177"/>
      <c r="F8" s="178"/>
      <c r="G8" s="179"/>
    </row>
    <row r="9" s="181" customFormat="true" ht="31.15" hidden="false" customHeight="true" outlineLevel="0" collapsed="false">
      <c r="A9" s="175"/>
      <c r="B9" s="176"/>
      <c r="C9" s="128" t="s">
        <v>43</v>
      </c>
      <c r="D9" s="128" t="s">
        <v>44</v>
      </c>
      <c r="E9" s="128" t="s">
        <v>45</v>
      </c>
      <c r="F9" s="180"/>
    </row>
    <row r="10" customFormat="false" ht="26.25" hidden="false" customHeight="false" outlineLevel="0" collapsed="false">
      <c r="A10" s="182" t="n">
        <v>1</v>
      </c>
      <c r="B10" s="183" t="n">
        <v>2</v>
      </c>
      <c r="C10" s="184" t="n">
        <v>3</v>
      </c>
      <c r="D10" s="185" t="n">
        <v>4</v>
      </c>
      <c r="E10" s="185" t="n">
        <v>5</v>
      </c>
      <c r="F10" s="180"/>
    </row>
    <row r="11" customFormat="false" ht="26.25" hidden="false" customHeight="false" outlineLevel="0" collapsed="false">
      <c r="A11" s="186" t="s">
        <v>183</v>
      </c>
      <c r="B11" s="186"/>
      <c r="C11" s="187"/>
      <c r="D11" s="188"/>
      <c r="E11" s="188"/>
      <c r="F11" s="180"/>
    </row>
    <row r="12" customFormat="false" ht="54.6" hidden="false" customHeight="true" outlineLevel="0" collapsed="false">
      <c r="A12" s="189" t="s">
        <v>241</v>
      </c>
      <c r="B12" s="190" t="s">
        <v>198</v>
      </c>
      <c r="C12" s="191" t="n">
        <f aca="false">C14</f>
        <v>0</v>
      </c>
      <c r="D12" s="191" t="n">
        <f aca="false">D14</f>
        <v>0</v>
      </c>
      <c r="E12" s="191" t="n">
        <f aca="false">E14</f>
        <v>0</v>
      </c>
      <c r="F12" s="180"/>
    </row>
    <row r="13" customFormat="false" ht="31.15" hidden="false" customHeight="true" outlineLevel="0" collapsed="false">
      <c r="A13" s="192"/>
      <c r="B13" s="193" t="s">
        <v>242</v>
      </c>
      <c r="C13" s="194"/>
      <c r="D13" s="188"/>
      <c r="E13" s="188"/>
      <c r="F13" s="180"/>
    </row>
    <row r="14" customFormat="false" ht="43.15" hidden="false" customHeight="true" outlineLevel="0" collapsed="false">
      <c r="A14" s="192" t="n">
        <v>1</v>
      </c>
      <c r="B14" s="193" t="s">
        <v>243</v>
      </c>
      <c r="C14" s="195"/>
      <c r="D14" s="195"/>
      <c r="E14" s="195"/>
      <c r="F14" s="180"/>
    </row>
    <row r="15" customFormat="false" ht="54" hidden="false" customHeight="true" outlineLevel="0" collapsed="false">
      <c r="A15" s="192" t="n">
        <v>2</v>
      </c>
      <c r="B15" s="196" t="s">
        <v>244</v>
      </c>
      <c r="C15" s="195"/>
      <c r="D15" s="195"/>
      <c r="E15" s="195"/>
      <c r="F15" s="180"/>
    </row>
    <row r="16" customFormat="false" ht="58.15" hidden="false" customHeight="true" outlineLevel="0" collapsed="false">
      <c r="A16" s="189" t="n">
        <v>11</v>
      </c>
      <c r="B16" s="197" t="s">
        <v>245</v>
      </c>
      <c r="C16" s="191" t="n">
        <f aca="false">C19</f>
        <v>-40.1</v>
      </c>
      <c r="D16" s="191" t="n">
        <f aca="false">D19</f>
        <v>-53.4</v>
      </c>
      <c r="E16" s="191" t="n">
        <f aca="false">E19</f>
        <v>-66.8</v>
      </c>
      <c r="F16" s="180"/>
    </row>
    <row r="17" customFormat="false" ht="29.45" hidden="false" customHeight="true" outlineLevel="0" collapsed="false">
      <c r="A17" s="189"/>
      <c r="B17" s="193" t="s">
        <v>242</v>
      </c>
      <c r="C17" s="191"/>
      <c r="D17" s="191"/>
      <c r="E17" s="191"/>
      <c r="F17" s="180"/>
    </row>
    <row r="18" customFormat="false" ht="29.45" hidden="false" customHeight="true" outlineLevel="0" collapsed="false">
      <c r="A18" s="192" t="n">
        <v>1</v>
      </c>
      <c r="B18" s="193" t="s">
        <v>243</v>
      </c>
      <c r="C18" s="191"/>
      <c r="D18" s="191"/>
      <c r="E18" s="191"/>
      <c r="F18" s="180"/>
    </row>
    <row r="19" customFormat="false" ht="55.9" hidden="false" customHeight="true" outlineLevel="0" collapsed="false">
      <c r="A19" s="192" t="n">
        <v>2</v>
      </c>
      <c r="B19" s="196" t="s">
        <v>244</v>
      </c>
      <c r="C19" s="195" t="n">
        <f aca="false">'прил 6'!C17</f>
        <v>-40.1</v>
      </c>
      <c r="D19" s="195" t="n">
        <f aca="false">'прил 6'!D17</f>
        <v>-53.4</v>
      </c>
      <c r="E19" s="195" t="n">
        <f aca="false">'прил 6'!E17</f>
        <v>-66.8</v>
      </c>
      <c r="F19" s="180"/>
    </row>
    <row r="20" customFormat="false" ht="36" hidden="false" customHeight="true" outlineLevel="0" collapsed="false">
      <c r="A20" s="192"/>
      <c r="B20" s="196" t="s">
        <v>183</v>
      </c>
      <c r="C20" s="195" t="n">
        <f aca="false">C14+C19</f>
        <v>-40.1</v>
      </c>
      <c r="D20" s="195" t="n">
        <f aca="false">D14+D19</f>
        <v>-53.4</v>
      </c>
      <c r="E20" s="195" t="n">
        <f aca="false">E14+E19</f>
        <v>-66.8</v>
      </c>
      <c r="F20" s="180"/>
    </row>
  </sheetData>
  <mergeCells count="9">
    <mergeCell ref="B1:C1"/>
    <mergeCell ref="D1:E1"/>
    <mergeCell ref="D2:E2"/>
    <mergeCell ref="D3:E3"/>
    <mergeCell ref="A4:E6"/>
    <mergeCell ref="A8:A9"/>
    <mergeCell ref="B8:B9"/>
    <mergeCell ref="C8:E8"/>
    <mergeCell ref="A11:B11"/>
  </mergeCells>
  <conditionalFormatting sqref="B1">
    <cfRule type="expression" priority="2" aboveAverage="0" equalAverage="0" bottom="0" percent="0" rank="0" text="" dxfId="0">
      <formula>$F1&lt;&gt;""</formula>
    </cfRule>
  </conditionalFormatting>
  <conditionalFormatting sqref="D1">
    <cfRule type="expression" priority="3" aboveAverage="0" equalAverage="0" bottom="0" percent="0" rank="0" text="" dxfId="0">
      <formula>$F1&lt;&gt;""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LibreOffice/5.0.2.2$Windows_X86_64 LibreOffice_project/37b43f919e4de5eeaca9b9755ed688758a8251fe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language>ru-RU</dc:language>
  <cp:lastPrinted>2023-12-26T11:15:06Z</cp:lastPrinted>
  <dcterms:modified xsi:type="dcterms:W3CDTF">2024-01-24T10:21:05Z</dcterms:modified>
  <cp:revision>5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