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14805" windowHeight="8010" tabRatio="960" activeTab="4"/>
  </bookViews>
  <sheets>
    <sheet name="Приложение 1" sheetId="17" r:id="rId1"/>
    <sheet name="Приложение 2" sheetId="3" r:id="rId2"/>
    <sheet name="Приложение3" sheetId="4" r:id="rId3"/>
    <sheet name="Приложение 4" sheetId="6" r:id="rId4"/>
    <sheet name="прил5" sheetId="14" r:id="rId5"/>
  </sheets>
  <definedNames>
    <definedName name="_xlnm._FilterDatabase" localSheetId="1" hidden="1">'Приложение 2'!$A$2:$L$116</definedName>
    <definedName name="_xlnm._FilterDatabase" localSheetId="3" hidden="1">'Приложение 4'!$A$2:$L$143</definedName>
    <definedName name="_xlnm._FilterDatabase" localSheetId="2" hidden="1">Приложение3!$A$2:$K$116</definedName>
    <definedName name="Z_146E8F15_80AC_4549_8E02_D6058BD21F29_.wvu.FilterData" localSheetId="1" hidden="1">'Приложение 2'!$A$2:$L$116</definedName>
    <definedName name="Z_146E8F15_80AC_4549_8E02_D6058BD21F29_.wvu.FilterData" localSheetId="3" hidden="1">'Приложение 4'!$A$7:$L$143</definedName>
    <definedName name="Z_146E8F15_80AC_4549_8E02_D6058BD21F29_.wvu.FilterData" localSheetId="2" hidden="1">Приложение3!$A$2:$K$116</definedName>
    <definedName name="Z_146E8F15_80AC_4549_8E02_D6058BD21F29_.wvu.PrintArea" localSheetId="0" hidden="1">'Приложение 1'!$A$1:$E$29</definedName>
    <definedName name="Z_1F1289EE_F3DA_4F9E_9F23_CD1DBBB60441_.wvu.FilterData" localSheetId="2" hidden="1">Приложение3!$A$2:$K$116</definedName>
    <definedName name="Z_2EE6EB00_C2BB_404A_98A6_E66B3D281ECF_.wvu.FilterData" localSheetId="1" hidden="1">'Приложение 2'!$A$7:$L$109</definedName>
    <definedName name="Z_2EE6EB00_C2BB_404A_98A6_E66B3D281ECF_.wvu.FilterData" localSheetId="3" hidden="1">'Приложение 4'!$A$7:$L$143</definedName>
    <definedName name="Z_2EE6EB00_C2BB_404A_98A6_E66B3D281ECF_.wvu.FilterData" localSheetId="2" hidden="1">Приложение3!$A$7:$O$119</definedName>
    <definedName name="Z_2EE6EB00_C2BB_404A_98A6_E66B3D281ECF_.wvu.PrintArea" localSheetId="0" hidden="1">'Приложение 1'!$A$1:$E$29</definedName>
    <definedName name="Z_D2A2E364_7F41_4DF0_B445_F266635B8190_.wvu.FilterData" localSheetId="1" hidden="1">'Приложение 2'!$A$2:$L$116</definedName>
    <definedName name="Z_D2A2E364_7F41_4DF0_B445_F266635B8190_.wvu.FilterData" localSheetId="3" hidden="1">'Приложение 4'!$A$7:$L$143</definedName>
    <definedName name="Z_D2A2E364_7F41_4DF0_B445_F266635B8190_.wvu.FilterData" localSheetId="2" hidden="1">Приложение3!$A$2:$K$116</definedName>
    <definedName name="Z_D2A2E364_7F41_4DF0_B445_F266635B8190_.wvu.PrintArea" localSheetId="0" hidden="1">'Приложение 1'!$A$1:$E$29</definedName>
    <definedName name="Z_E262048E_84F9_43BC_A071_99F77224052B_.wvu.FilterData" localSheetId="3" hidden="1">'Приложение 4'!$A$7:$L$143</definedName>
    <definedName name="_xlnm.Print_Area" localSheetId="4">прил5!$A$1:$E$29</definedName>
    <definedName name="_xlnm.Print_Area" localSheetId="0">'Приложение 1'!$A$1:$E$29</definedName>
    <definedName name="_xlnm.Print_Area" localSheetId="1">'Приложение 2'!$A$1:$L$116</definedName>
    <definedName name="_xlnm.Print_Area" localSheetId="3">'Приложение 4'!$A$1:$L$143</definedName>
  </definedNames>
  <calcPr calcId="124519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</workbook>
</file>

<file path=xl/calcChain.xml><?xml version="1.0" encoding="utf-8"?>
<calcChain xmlns="http://schemas.openxmlformats.org/spreadsheetml/2006/main">
  <c r="C12" i="17"/>
  <c r="C11"/>
  <c r="C16"/>
  <c r="C17"/>
  <c r="C27"/>
  <c r="E25"/>
  <c r="D25"/>
  <c r="D24" s="1"/>
  <c r="C25"/>
  <c r="C24" s="1"/>
  <c r="C14"/>
  <c r="C13" s="1"/>
  <c r="C20"/>
  <c r="C19" s="1"/>
  <c r="D20"/>
  <c r="E20"/>
  <c r="E19" s="1"/>
  <c r="C22"/>
  <c r="D22"/>
  <c r="D19" s="1"/>
  <c r="E22"/>
  <c r="E24"/>
  <c r="D11" l="1"/>
  <c r="D12" s="1"/>
  <c r="E11"/>
  <c r="E12" s="1"/>
  <c r="A113" i="6" l="1"/>
  <c r="A114"/>
  <c r="A115"/>
  <c r="A116"/>
  <c r="A117"/>
  <c r="J118"/>
  <c r="J117" s="1"/>
  <c r="J116" s="1"/>
  <c r="J115" s="1"/>
  <c r="J114" s="1"/>
  <c r="J113" s="1"/>
  <c r="A127"/>
  <c r="A128"/>
  <c r="A129"/>
  <c r="J130"/>
  <c r="J129" s="1"/>
  <c r="J128" s="1"/>
  <c r="J127" s="1"/>
  <c r="J126" s="1"/>
  <c r="J125" s="1"/>
  <c r="A119"/>
  <c r="A120"/>
  <c r="A121"/>
  <c r="A122"/>
  <c r="A123"/>
  <c r="J124"/>
  <c r="J123" s="1"/>
  <c r="J122" s="1"/>
  <c r="J121" s="1"/>
  <c r="J120" s="1"/>
  <c r="J119" s="1"/>
  <c r="A137"/>
  <c r="A138"/>
  <c r="A139"/>
  <c r="A140"/>
  <c r="A141"/>
  <c r="J142"/>
  <c r="J141" s="1"/>
  <c r="J140" s="1"/>
  <c r="J139" s="1"/>
  <c r="J138" s="1"/>
  <c r="J137" s="1"/>
  <c r="L136"/>
  <c r="L135" s="1"/>
  <c r="K136"/>
  <c r="J136"/>
  <c r="J135" s="1"/>
  <c r="A107"/>
  <c r="A109"/>
  <c r="A110"/>
  <c r="A111"/>
  <c r="J112"/>
  <c r="J111" s="1"/>
  <c r="J110" s="1"/>
  <c r="J109" s="1"/>
  <c r="J108" s="1"/>
  <c r="J107" s="1"/>
  <c r="A48" i="4"/>
  <c r="A78"/>
  <c r="A79"/>
  <c r="A80"/>
  <c r="A81"/>
  <c r="A82"/>
  <c r="A83"/>
  <c r="I83"/>
  <c r="I82" s="1"/>
  <c r="I81" s="1"/>
  <c r="I80" s="1"/>
  <c r="I79" s="1"/>
  <c r="I78" s="1"/>
  <c r="A68"/>
  <c r="A69"/>
  <c r="A70"/>
  <c r="A71"/>
  <c r="A72"/>
  <c r="A73"/>
  <c r="A74"/>
  <c r="A125" i="6" s="1"/>
  <c r="A75" i="4"/>
  <c r="A76"/>
  <c r="I73"/>
  <c r="I72" s="1"/>
  <c r="I71" s="1"/>
  <c r="I76"/>
  <c r="I75" s="1"/>
  <c r="I74" s="1"/>
  <c r="A60"/>
  <c r="A59"/>
  <c r="A108" i="6" s="1"/>
  <c r="A58" i="4"/>
  <c r="A57"/>
  <c r="A56"/>
  <c r="A55"/>
  <c r="A54"/>
  <c r="I60"/>
  <c r="I59" s="1"/>
  <c r="I58" s="1"/>
  <c r="I57" s="1"/>
  <c r="I56" s="1"/>
  <c r="I55" s="1"/>
  <c r="I54" s="1"/>
  <c r="A43"/>
  <c r="A42"/>
  <c r="A41"/>
  <c r="A40"/>
  <c r="A39"/>
  <c r="A38"/>
  <c r="I43"/>
  <c r="I42" s="1"/>
  <c r="I41" s="1"/>
  <c r="I40" s="1"/>
  <c r="I39" s="1"/>
  <c r="I38" s="1"/>
  <c r="A83" i="3"/>
  <c r="A82"/>
  <c r="A80"/>
  <c r="A79"/>
  <c r="J78"/>
  <c r="J79"/>
  <c r="J80"/>
  <c r="J81"/>
  <c r="J82"/>
  <c r="A76"/>
  <c r="A75"/>
  <c r="A126" i="6" l="1"/>
  <c r="I70" i="4"/>
  <c r="I69" s="1"/>
  <c r="I68" s="1"/>
  <c r="A73" i="3"/>
  <c r="A72"/>
  <c r="A70"/>
  <c r="A69"/>
  <c r="J61"/>
  <c r="J70"/>
  <c r="J74"/>
  <c r="J75"/>
  <c r="J69"/>
  <c r="J68" s="1"/>
  <c r="J71"/>
  <c r="J72"/>
  <c r="A60"/>
  <c r="A59"/>
  <c r="A57"/>
  <c r="A56"/>
  <c r="J54"/>
  <c r="J55"/>
  <c r="J56"/>
  <c r="J57"/>
  <c r="J58"/>
  <c r="J59"/>
  <c r="A43"/>
  <c r="A42"/>
  <c r="A40"/>
  <c r="A39"/>
  <c r="J38"/>
  <c r="J39"/>
  <c r="J40"/>
  <c r="J41"/>
  <c r="J42"/>
  <c r="A100" i="4"/>
  <c r="J54" i="6"/>
  <c r="J53" s="1"/>
  <c r="J52" s="1"/>
  <c r="J51" s="1"/>
  <c r="J50" s="1"/>
  <c r="J49" s="1"/>
  <c r="J60"/>
  <c r="J59" s="1"/>
  <c r="J58" s="1"/>
  <c r="J57" s="1"/>
  <c r="J56" s="1"/>
  <c r="J55" s="1"/>
  <c r="A46"/>
  <c r="A47"/>
  <c r="A48"/>
  <c r="A55"/>
  <c r="A49"/>
  <c r="A50"/>
  <c r="A56" s="1"/>
  <c r="A51"/>
  <c r="A57" s="1"/>
  <c r="A52"/>
  <c r="A58" s="1"/>
  <c r="A53"/>
  <c r="A59" s="1"/>
  <c r="A54"/>
  <c r="A60" s="1"/>
  <c r="I102" i="4"/>
  <c r="I101" s="1"/>
  <c r="I100" s="1"/>
  <c r="I99"/>
  <c r="I98" s="1"/>
  <c r="I97" s="1"/>
  <c r="A94"/>
  <c r="A95"/>
  <c r="A96"/>
  <c r="A97"/>
  <c r="J48" i="6" l="1"/>
  <c r="J47" s="1"/>
  <c r="J46" s="1"/>
  <c r="I96" i="4"/>
  <c r="I95" s="1"/>
  <c r="I94" s="1"/>
  <c r="A102" i="3"/>
  <c r="A99" s="1"/>
  <c r="A99" i="4" s="1"/>
  <c r="A102" s="1"/>
  <c r="A101" i="3"/>
  <c r="A98" s="1"/>
  <c r="A98" i="4" s="1"/>
  <c r="A101" s="1"/>
  <c r="J101" i="3"/>
  <c r="J100" s="1"/>
  <c r="J98"/>
  <c r="J97" s="1"/>
  <c r="J96" l="1"/>
  <c r="J95" s="1"/>
  <c r="J94" s="1"/>
  <c r="K23"/>
  <c r="A82" i="6"/>
  <c r="A11"/>
  <c r="A10"/>
  <c r="A9"/>
  <c r="A24"/>
  <c r="A85" i="4" l="1"/>
  <c r="A63"/>
  <c r="A17" i="6"/>
  <c r="A86" i="4"/>
  <c r="A75" i="6"/>
  <c r="A61"/>
  <c r="A35"/>
  <c r="A34"/>
  <c r="A32"/>
  <c r="A30"/>
  <c r="A25"/>
  <c r="A105" i="4"/>
  <c r="A90"/>
  <c r="A64"/>
  <c r="A49"/>
  <c r="A46"/>
  <c r="A34"/>
  <c r="A106" s="1"/>
  <c r="A33"/>
  <c r="A18"/>
  <c r="A11"/>
  <c r="A106" i="3"/>
  <c r="A94" i="6" s="1"/>
  <c r="A34" i="3"/>
  <c r="A33"/>
  <c r="A105" s="1"/>
  <c r="A93" i="6" s="1"/>
  <c r="A17" i="3"/>
  <c r="A17" i="4" s="1"/>
  <c r="L106" i="6"/>
  <c r="L105" s="1"/>
  <c r="L104" s="1"/>
  <c r="L103" s="1"/>
  <c r="L102" s="1"/>
  <c r="L101" s="1"/>
  <c r="K106"/>
  <c r="K105" s="1"/>
  <c r="K104" s="1"/>
  <c r="K103" s="1"/>
  <c r="K102" s="1"/>
  <c r="K101" s="1"/>
  <c r="J106"/>
  <c r="J105" s="1"/>
  <c r="J104" s="1"/>
  <c r="J103" s="1"/>
  <c r="J102" s="1"/>
  <c r="J101" s="1"/>
  <c r="A105"/>
  <c r="A104"/>
  <c r="A103"/>
  <c r="A102"/>
  <c r="A101"/>
  <c r="L100"/>
  <c r="L99" s="1"/>
  <c r="L98" s="1"/>
  <c r="L97" s="1"/>
  <c r="L96" s="1"/>
  <c r="L95" s="1"/>
  <c r="K100"/>
  <c r="K99" s="1"/>
  <c r="K98" s="1"/>
  <c r="K97" s="1"/>
  <c r="K96" s="1"/>
  <c r="K95" s="1"/>
  <c r="J100"/>
  <c r="J99" s="1"/>
  <c r="J98" s="1"/>
  <c r="J97" s="1"/>
  <c r="J96" s="1"/>
  <c r="J95" s="1"/>
  <c r="A100"/>
  <c r="A106" s="1"/>
  <c r="A112" s="1"/>
  <c r="A99"/>
  <c r="A98"/>
  <c r="A97"/>
  <c r="A96"/>
  <c r="A95"/>
  <c r="K116" i="4"/>
  <c r="L74" i="6" s="1"/>
  <c r="L73" s="1"/>
  <c r="L72" s="1"/>
  <c r="L71" s="1"/>
  <c r="L70" s="1"/>
  <c r="L69" s="1"/>
  <c r="J116" i="4"/>
  <c r="K74" i="6" s="1"/>
  <c r="K73" s="1"/>
  <c r="K72" s="1"/>
  <c r="K71" s="1"/>
  <c r="K70" s="1"/>
  <c r="K69" s="1"/>
  <c r="L115" i="3"/>
  <c r="K115" i="4" s="1"/>
  <c r="K115" i="3"/>
  <c r="J115" i="4" s="1"/>
  <c r="A116"/>
  <c r="A71" i="6" s="1"/>
  <c r="A115" i="4"/>
  <c r="A70" i="6" s="1"/>
  <c r="A114" i="4"/>
  <c r="A69" i="6" s="1"/>
  <c r="A113" i="4"/>
  <c r="A111"/>
  <c r="A73" i="6" s="1"/>
  <c r="A110" i="4"/>
  <c r="A72" i="6" s="1"/>
  <c r="I67" i="4"/>
  <c r="I66" s="1"/>
  <c r="I65" s="1"/>
  <c r="I64" s="1"/>
  <c r="J66" i="3"/>
  <c r="J65" s="1"/>
  <c r="J63" s="1"/>
  <c r="J62" s="1"/>
  <c r="K67" i="4"/>
  <c r="K66" s="1"/>
  <c r="K65" s="1"/>
  <c r="L23" i="3"/>
  <c r="K66"/>
  <c r="K65" s="1"/>
  <c r="K63" s="1"/>
  <c r="K62" s="1"/>
  <c r="K61" s="1"/>
  <c r="L66"/>
  <c r="L65" s="1"/>
  <c r="L63" s="1"/>
  <c r="L62" s="1"/>
  <c r="L61" s="1"/>
  <c r="A118" i="6" l="1"/>
  <c r="A124"/>
  <c r="A130" s="1"/>
  <c r="A136"/>
  <c r="A142" s="1"/>
  <c r="A112" i="3"/>
  <c r="A112" i="4" s="1"/>
  <c r="K114" i="3"/>
  <c r="L114"/>
  <c r="K64" i="4"/>
  <c r="I63"/>
  <c r="I62" s="1"/>
  <c r="I61" s="1"/>
  <c r="L64" i="3"/>
  <c r="K64"/>
  <c r="J64"/>
  <c r="K63" i="4" l="1"/>
  <c r="K62" s="1"/>
  <c r="K61" s="1"/>
  <c r="J114"/>
  <c r="K113" i="3"/>
  <c r="L113"/>
  <c r="K114" i="4"/>
  <c r="L40" i="6"/>
  <c r="L39" s="1"/>
  <c r="L38" s="1"/>
  <c r="L37" s="1"/>
  <c r="L36" s="1"/>
  <c r="K40"/>
  <c r="K39" s="1"/>
  <c r="K38" s="1"/>
  <c r="K37" s="1"/>
  <c r="K36" s="1"/>
  <c r="J40"/>
  <c r="J39" s="1"/>
  <c r="J38" s="1"/>
  <c r="J37" s="1"/>
  <c r="J36" s="1"/>
  <c r="K51" i="4"/>
  <c r="K50" s="1"/>
  <c r="J51"/>
  <c r="J50" s="1"/>
  <c r="I51"/>
  <c r="I50" s="1"/>
  <c r="L50" i="3"/>
  <c r="K50"/>
  <c r="J50"/>
  <c r="L134" i="6"/>
  <c r="L133" s="1"/>
  <c r="L132" s="1"/>
  <c r="L131" s="1"/>
  <c r="K134"/>
  <c r="K133" s="1"/>
  <c r="K132" s="1"/>
  <c r="K131" s="1"/>
  <c r="L92"/>
  <c r="L91" s="1"/>
  <c r="L90" s="1"/>
  <c r="L89" s="1"/>
  <c r="L88" s="1"/>
  <c r="K92"/>
  <c r="K91" s="1"/>
  <c r="K90" s="1"/>
  <c r="K89" s="1"/>
  <c r="K88" s="1"/>
  <c r="L87"/>
  <c r="L86" s="1"/>
  <c r="L85" s="1"/>
  <c r="L84" s="1"/>
  <c r="L83" s="1"/>
  <c r="K87"/>
  <c r="K86" s="1"/>
  <c r="K85" s="1"/>
  <c r="K84" s="1"/>
  <c r="K83" s="1"/>
  <c r="L81"/>
  <c r="L80" s="1"/>
  <c r="L79" s="1"/>
  <c r="L78" s="1"/>
  <c r="L77" s="1"/>
  <c r="L76" s="1"/>
  <c r="K81"/>
  <c r="K80" s="1"/>
  <c r="K79" s="1"/>
  <c r="K78" s="1"/>
  <c r="K77" s="1"/>
  <c r="K76" s="1"/>
  <c r="L68"/>
  <c r="L67" s="1"/>
  <c r="L66" s="1"/>
  <c r="L65" s="1"/>
  <c r="L64" s="1"/>
  <c r="L63" s="1"/>
  <c r="L62" s="1"/>
  <c r="K68"/>
  <c r="K67" s="1"/>
  <c r="K66" s="1"/>
  <c r="K65" s="1"/>
  <c r="K64" s="1"/>
  <c r="K63" s="1"/>
  <c r="K62" s="1"/>
  <c r="K45"/>
  <c r="K44" s="1"/>
  <c r="K43" s="1"/>
  <c r="K42" s="1"/>
  <c r="K41" s="1"/>
  <c r="L45"/>
  <c r="L44" s="1"/>
  <c r="L43" s="1"/>
  <c r="L42" s="1"/>
  <c r="L41" s="1"/>
  <c r="K16"/>
  <c r="K15" s="1"/>
  <c r="K14" s="1"/>
  <c r="K13" s="1"/>
  <c r="K12" s="1"/>
  <c r="K11" s="1"/>
  <c r="K10" s="1"/>
  <c r="L16"/>
  <c r="L15" s="1"/>
  <c r="L14" s="1"/>
  <c r="L13" s="1"/>
  <c r="L12" s="1"/>
  <c r="L11" s="1"/>
  <c r="L10" s="1"/>
  <c r="K23"/>
  <c r="K22" s="1"/>
  <c r="K21" s="1"/>
  <c r="K20" s="1"/>
  <c r="K19" s="1"/>
  <c r="K18" s="1"/>
  <c r="K17" s="1"/>
  <c r="L23"/>
  <c r="L22" s="1"/>
  <c r="L21" s="1"/>
  <c r="L20" s="1"/>
  <c r="L19" s="1"/>
  <c r="L18" s="1"/>
  <c r="L17" s="1"/>
  <c r="L31"/>
  <c r="L30" s="1"/>
  <c r="L29" s="1"/>
  <c r="L28" s="1"/>
  <c r="L27" s="1"/>
  <c r="L26" s="1"/>
  <c r="L25" s="1"/>
  <c r="K31"/>
  <c r="K30" s="1"/>
  <c r="K29" s="1"/>
  <c r="K28" s="1"/>
  <c r="K27" s="1"/>
  <c r="K26" s="1"/>
  <c r="K25" s="1"/>
  <c r="J134"/>
  <c r="J133" s="1"/>
  <c r="J132" s="1"/>
  <c r="J131" s="1"/>
  <c r="J94" s="1"/>
  <c r="J92"/>
  <c r="J91" s="1"/>
  <c r="J90" s="1"/>
  <c r="J89" s="1"/>
  <c r="J88" s="1"/>
  <c r="J87"/>
  <c r="J86" s="1"/>
  <c r="J85" s="1"/>
  <c r="J84" s="1"/>
  <c r="J83" s="1"/>
  <c r="J81"/>
  <c r="J80" s="1"/>
  <c r="J79" s="1"/>
  <c r="J78" s="1"/>
  <c r="J77" s="1"/>
  <c r="J76" s="1"/>
  <c r="J68"/>
  <c r="J67" s="1"/>
  <c r="J66" s="1"/>
  <c r="J65" s="1"/>
  <c r="J64" s="1"/>
  <c r="J63" s="1"/>
  <c r="J45"/>
  <c r="J44" s="1"/>
  <c r="J43" s="1"/>
  <c r="J42" s="1"/>
  <c r="J41" s="1"/>
  <c r="J16"/>
  <c r="J15" s="1"/>
  <c r="J14" s="1"/>
  <c r="J13" s="1"/>
  <c r="J12" s="1"/>
  <c r="J11" s="1"/>
  <c r="J10" s="1"/>
  <c r="J23"/>
  <c r="J22" s="1"/>
  <c r="J21" s="1"/>
  <c r="J20" s="1"/>
  <c r="J19" s="1"/>
  <c r="J18" s="1"/>
  <c r="J17" s="1"/>
  <c r="J31"/>
  <c r="J30" s="1"/>
  <c r="J29" s="1"/>
  <c r="J28" s="1"/>
  <c r="J27" s="1"/>
  <c r="J26" s="1"/>
  <c r="J25" s="1"/>
  <c r="K109" i="4"/>
  <c r="K108" s="1"/>
  <c r="K107" s="1"/>
  <c r="J109"/>
  <c r="J108" s="1"/>
  <c r="J107" s="1"/>
  <c r="I109"/>
  <c r="I108" s="1"/>
  <c r="I107" s="1"/>
  <c r="K89"/>
  <c r="K88" s="1"/>
  <c r="K87" s="1"/>
  <c r="K86" s="1"/>
  <c r="J89"/>
  <c r="J88" s="1"/>
  <c r="J87" s="1"/>
  <c r="J86" s="1"/>
  <c r="I89"/>
  <c r="I88" s="1"/>
  <c r="I87" s="1"/>
  <c r="I86" s="1"/>
  <c r="K93"/>
  <c r="K92" s="1"/>
  <c r="K91" s="1"/>
  <c r="K90" s="1"/>
  <c r="J93"/>
  <c r="J92" s="1"/>
  <c r="J91" s="1"/>
  <c r="J90" s="1"/>
  <c r="I93"/>
  <c r="I92" s="1"/>
  <c r="I91" s="1"/>
  <c r="I90" s="1"/>
  <c r="J67"/>
  <c r="J66" s="1"/>
  <c r="K53"/>
  <c r="K52" s="1"/>
  <c r="J53"/>
  <c r="J52" s="1"/>
  <c r="I53"/>
  <c r="I52" s="1"/>
  <c r="K37"/>
  <c r="K35" s="1"/>
  <c r="K34" s="1"/>
  <c r="K33" s="1"/>
  <c r="K32" s="1"/>
  <c r="J37"/>
  <c r="J35" s="1"/>
  <c r="J34" s="1"/>
  <c r="J33" s="1"/>
  <c r="J32" s="1"/>
  <c r="I37"/>
  <c r="I35" s="1"/>
  <c r="I34" s="1"/>
  <c r="I33" s="1"/>
  <c r="I32" s="1"/>
  <c r="K31"/>
  <c r="K30" s="1"/>
  <c r="K29" s="1"/>
  <c r="K28" s="1"/>
  <c r="J31"/>
  <c r="J30" s="1"/>
  <c r="J29" s="1"/>
  <c r="J28" s="1"/>
  <c r="I31"/>
  <c r="I30" s="1"/>
  <c r="I29" s="1"/>
  <c r="I28" s="1"/>
  <c r="K26"/>
  <c r="K25" s="1"/>
  <c r="J26"/>
  <c r="J25" s="1"/>
  <c r="I26"/>
  <c r="I25" s="1"/>
  <c r="K24"/>
  <c r="K23" s="1"/>
  <c r="J24"/>
  <c r="J23" s="1"/>
  <c r="I24"/>
  <c r="I23" s="1"/>
  <c r="K21"/>
  <c r="K20" s="1"/>
  <c r="K19" s="1"/>
  <c r="J21"/>
  <c r="J20" s="1"/>
  <c r="J19" s="1"/>
  <c r="I21"/>
  <c r="I20" s="1"/>
  <c r="I19" s="1"/>
  <c r="K15"/>
  <c r="K14" s="1"/>
  <c r="K13" s="1"/>
  <c r="K12" s="1"/>
  <c r="K11" s="1"/>
  <c r="K10" s="1"/>
  <c r="J15"/>
  <c r="J14" s="1"/>
  <c r="J13" s="1"/>
  <c r="J12" s="1"/>
  <c r="J11" s="1"/>
  <c r="J10" s="1"/>
  <c r="I15"/>
  <c r="I14" s="1"/>
  <c r="I13" s="1"/>
  <c r="I12" s="1"/>
  <c r="I11" s="1"/>
  <c r="I10" s="1"/>
  <c r="L108" i="3"/>
  <c r="L107" s="1"/>
  <c r="K108"/>
  <c r="K107" s="1"/>
  <c r="J108"/>
  <c r="J82" i="6" l="1"/>
  <c r="J75" s="1"/>
  <c r="K82"/>
  <c r="K75" s="1"/>
  <c r="K61" s="1"/>
  <c r="K9"/>
  <c r="L82"/>
  <c r="L75" s="1"/>
  <c r="L61" s="1"/>
  <c r="J93"/>
  <c r="L94"/>
  <c r="L93" s="1"/>
  <c r="K94"/>
  <c r="K93" s="1"/>
  <c r="K85" i="4"/>
  <c r="J85"/>
  <c r="J9" i="6"/>
  <c r="I85" i="4"/>
  <c r="I84" s="1"/>
  <c r="I77" s="1"/>
  <c r="L9" i="6"/>
  <c r="L106" i="3"/>
  <c r="L105" s="1"/>
  <c r="L104" s="1"/>
  <c r="L103" s="1"/>
  <c r="K106"/>
  <c r="K105" s="1"/>
  <c r="K104" s="1"/>
  <c r="K103" s="1"/>
  <c r="J106" i="4"/>
  <c r="J105" s="1"/>
  <c r="J104" s="1"/>
  <c r="J103" s="1"/>
  <c r="I106"/>
  <c r="I105" s="1"/>
  <c r="I104" s="1"/>
  <c r="I103" s="1"/>
  <c r="K106"/>
  <c r="K105" s="1"/>
  <c r="K104" s="1"/>
  <c r="K103" s="1"/>
  <c r="J62" i="6"/>
  <c r="J24"/>
  <c r="L24"/>
  <c r="K24"/>
  <c r="K113" i="4"/>
  <c r="L112" i="3"/>
  <c r="J113" i="4"/>
  <c r="K112" i="3"/>
  <c r="J65" i="4"/>
  <c r="J64" s="1"/>
  <c r="I22"/>
  <c r="I18" s="1"/>
  <c r="K22"/>
  <c r="K18" s="1"/>
  <c r="J22"/>
  <c r="J18" s="1"/>
  <c r="J17" s="1"/>
  <c r="K35" i="6"/>
  <c r="K34" s="1"/>
  <c r="K33" s="1"/>
  <c r="K32" s="1"/>
  <c r="K49" i="4"/>
  <c r="K48" s="1"/>
  <c r="K47" s="1"/>
  <c r="K46" s="1"/>
  <c r="K45" s="1"/>
  <c r="K44" s="1"/>
  <c r="J49"/>
  <c r="J48" s="1"/>
  <c r="J47" s="1"/>
  <c r="J46" s="1"/>
  <c r="J45" s="1"/>
  <c r="J44" s="1"/>
  <c r="I49"/>
  <c r="I48" s="1"/>
  <c r="I47" s="1"/>
  <c r="I46" s="1"/>
  <c r="I45" s="1"/>
  <c r="I44" s="1"/>
  <c r="J35" i="6"/>
  <c r="J34" s="1"/>
  <c r="J33" s="1"/>
  <c r="J32" s="1"/>
  <c r="L35"/>
  <c r="L34" s="1"/>
  <c r="L33" s="1"/>
  <c r="L32" s="1"/>
  <c r="I36" i="4"/>
  <c r="K36"/>
  <c r="J36"/>
  <c r="J27"/>
  <c r="I27"/>
  <c r="K27"/>
  <c r="K8" i="6" l="1"/>
  <c r="L8"/>
  <c r="J61"/>
  <c r="J8" s="1"/>
  <c r="J63" i="4"/>
  <c r="J62" s="1"/>
  <c r="J61" s="1"/>
  <c r="K84"/>
  <c r="K77" s="1"/>
  <c r="J84"/>
  <c r="J77" s="1"/>
  <c r="J112"/>
  <c r="K111" i="3"/>
  <c r="L111"/>
  <c r="K112" i="4"/>
  <c r="J16"/>
  <c r="J9" s="1"/>
  <c r="I17"/>
  <c r="I16" s="1"/>
  <c r="I9" s="1"/>
  <c r="K17"/>
  <c r="K16" s="1"/>
  <c r="K9" s="1"/>
  <c r="I8" l="1"/>
  <c r="K111"/>
  <c r="L110" i="3"/>
  <c r="K110" i="4" s="1"/>
  <c r="J111"/>
  <c r="K110" i="3"/>
  <c r="J110" i="4" s="1"/>
  <c r="L88" i="3"/>
  <c r="L87" s="1"/>
  <c r="L86" s="1"/>
  <c r="K88"/>
  <c r="K87" s="1"/>
  <c r="K86" s="1"/>
  <c r="J88"/>
  <c r="J87" s="1"/>
  <c r="J86" s="1"/>
  <c r="L92"/>
  <c r="L91" s="1"/>
  <c r="L90" s="1"/>
  <c r="K92"/>
  <c r="K91" s="1"/>
  <c r="K90" s="1"/>
  <c r="J92"/>
  <c r="J91" s="1"/>
  <c r="J90" s="1"/>
  <c r="L85" l="1"/>
  <c r="K85"/>
  <c r="J85"/>
  <c r="J84" s="1"/>
  <c r="J77" s="1"/>
  <c r="J8" i="4"/>
  <c r="K8"/>
  <c r="L84" i="3" l="1"/>
  <c r="L77" s="1"/>
  <c r="K84"/>
  <c r="K77" s="1"/>
  <c r="C12" i="14"/>
  <c r="C11" s="1"/>
  <c r="D12"/>
  <c r="D11" s="1"/>
  <c r="E12"/>
  <c r="E11" s="1"/>
  <c r="C16"/>
  <c r="C15" s="1"/>
  <c r="C14" s="1"/>
  <c r="D16"/>
  <c r="D15" s="1"/>
  <c r="D14" s="1"/>
  <c r="E16"/>
  <c r="E15" s="1"/>
  <c r="E14" s="1"/>
  <c r="C20"/>
  <c r="C19" s="1"/>
  <c r="C18" s="1"/>
  <c r="D20"/>
  <c r="D19" s="1"/>
  <c r="D18" s="1"/>
  <c r="E20"/>
  <c r="E19" s="1"/>
  <c r="E18" s="1"/>
  <c r="L14" i="3"/>
  <c r="J14" l="1"/>
  <c r="J52"/>
  <c r="J107"/>
  <c r="J36"/>
  <c r="J35"/>
  <c r="J34" s="1"/>
  <c r="J33" s="1"/>
  <c r="J32" s="1"/>
  <c r="J30"/>
  <c r="J29" s="1"/>
  <c r="J28" s="1"/>
  <c r="J25"/>
  <c r="J23"/>
  <c r="J20"/>
  <c r="J19" s="1"/>
  <c r="L52"/>
  <c r="L36"/>
  <c r="L35"/>
  <c r="L34" s="1"/>
  <c r="L33" s="1"/>
  <c r="L32" s="1"/>
  <c r="L30"/>
  <c r="L29" s="1"/>
  <c r="L28" s="1"/>
  <c r="L25"/>
  <c r="L22" s="1"/>
  <c r="L20"/>
  <c r="L19" s="1"/>
  <c r="K52"/>
  <c r="K36"/>
  <c r="K35"/>
  <c r="K34" s="1"/>
  <c r="K33" s="1"/>
  <c r="K32" s="1"/>
  <c r="K30"/>
  <c r="K29" s="1"/>
  <c r="K28" s="1"/>
  <c r="K25"/>
  <c r="K22" s="1"/>
  <c r="K20"/>
  <c r="K19" s="1"/>
  <c r="K14"/>
  <c r="K13" s="1"/>
  <c r="K12" s="1"/>
  <c r="K11" s="1"/>
  <c r="K10" s="1"/>
  <c r="J106" l="1"/>
  <c r="J105" s="1"/>
  <c r="J104" s="1"/>
  <c r="J103" s="1"/>
  <c r="J22"/>
  <c r="J18" s="1"/>
  <c r="J17" s="1"/>
  <c r="K18"/>
  <c r="L18"/>
  <c r="J49"/>
  <c r="J48" s="1"/>
  <c r="J47" s="1"/>
  <c r="J46" s="1"/>
  <c r="J45" s="1"/>
  <c r="J44" s="1"/>
  <c r="K49"/>
  <c r="K48" s="1"/>
  <c r="K47" s="1"/>
  <c r="K46" s="1"/>
  <c r="K45" s="1"/>
  <c r="K44" s="1"/>
  <c r="L49"/>
  <c r="L48" s="1"/>
  <c r="L47" s="1"/>
  <c r="L46" s="1"/>
  <c r="L45" s="1"/>
  <c r="L44" s="1"/>
  <c r="J13"/>
  <c r="J12" s="1"/>
  <c r="J11" s="1"/>
  <c r="J10" s="1"/>
  <c r="L13"/>
  <c r="L12" s="1"/>
  <c r="L11" s="1"/>
  <c r="L10" s="1"/>
  <c r="K27"/>
  <c r="J27"/>
  <c r="L27"/>
  <c r="J16" l="1"/>
  <c r="J9" s="1"/>
  <c r="J8" s="1"/>
  <c r="K17"/>
  <c r="L17"/>
  <c r="L16" s="1"/>
  <c r="L9" s="1"/>
  <c r="L8" s="1"/>
  <c r="E28" i="14" s="1"/>
  <c r="K16" i="3" l="1"/>
  <c r="K9" s="1"/>
  <c r="K8" s="1"/>
  <c r="D28" i="14" s="1"/>
  <c r="D27" s="1"/>
  <c r="D26" s="1"/>
  <c r="E27"/>
  <c r="E26" s="1"/>
  <c r="D24"/>
  <c r="D23" s="1"/>
  <c r="C27" l="1"/>
  <c r="C26" s="1"/>
  <c r="C22" s="1"/>
  <c r="D22"/>
  <c r="D10" s="1"/>
  <c r="E24" l="1"/>
  <c r="E23" s="1"/>
  <c r="E22"/>
  <c r="E10" s="1"/>
  <c r="C24"/>
  <c r="C23" s="1"/>
  <c r="C10"/>
</calcChain>
</file>

<file path=xl/sharedStrings.xml><?xml version="1.0" encoding="utf-8"?>
<sst xmlns="http://schemas.openxmlformats.org/spreadsheetml/2006/main" count="2205" uniqueCount="227">
  <si>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</si>
  <si>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</si>
  <si>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</si>
  <si>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</si>
  <si>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</si>
  <si>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</si>
  <si>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</si>
  <si>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</si>
  <si>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</si>
  <si>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</si>
  <si>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</si>
  <si>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</si>
  <si>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</si>
  <si>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</si>
  <si>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</si>
  <si>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</si>
  <si>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</si>
  <si>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</si>
  <si>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</si>
  <si>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</si>
  <si>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</si>
  <si>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</si>
  <si>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</si>
  <si>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</si>
  <si>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</si>
  <si>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</si>
  <si>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2023 год</t>
  </si>
  <si>
    <t>2024 год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</si>
  <si>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</si>
  <si>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</si>
  <si>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</si>
  <si>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</si>
  <si>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</si>
  <si>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</si>
  <si>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</si>
  <si>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</si>
  <si>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</si>
  <si>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</si>
  <si>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</si>
  <si>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</si>
  <si>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</si>
  <si>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</si>
  <si>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</si>
  <si>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</si>
  <si>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</si>
  <si>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</si>
  <si>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</si>
  <si>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</si>
  <si>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</si>
  <si>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</si>
  <si>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</si>
  <si>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</si>
  <si>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</si>
  <si>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</si>
  <si>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</si>
  <si>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</si>
  <si>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</si>
  <si>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</si>
  <si>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</si>
  <si>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</si>
  <si>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</si>
  <si>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</si>
  <si>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</si>
  <si>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</si>
  <si>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</si>
  <si>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</si>
  <si>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</si>
  <si>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</si>
  <si>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</si>
  <si>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</si>
  <si>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</si>
  <si>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</si>
  <si>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</si>
  <si>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</si>
  <si>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</si>
  <si>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</si>
  <si>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</si>
  <si>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</si>
  <si>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</si>
  <si>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</si>
  <si>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</si>
  <si>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</si>
  <si>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</si>
  <si>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</si>
  <si>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</si>
  <si>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</si>
  <si>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</si>
  <si>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</si>
  <si>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</si>
  <si>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</si>
  <si>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</si>
  <si>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</si>
  <si>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</si>
  <si>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</si>
  <si>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</si>
  <si>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</si>
  <si>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</si>
  <si>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</si>
  <si>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</si>
  <si>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</si>
  <si>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</si>
  <si>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>000 01 03 01 00 05 0000 810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</si>
  <si>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</si>
  <si>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</si>
  <si>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</si>
  <si>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</si>
  <si>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</si>
  <si>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</si>
  <si>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>000 01 02 00 00 05 0000 710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</si>
  <si>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</si>
  <si>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</si>
  <si>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</si>
  <si>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</si>
  <si>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Мобилизация и вневойсковая подготовка</t>
  </si>
  <si>
    <t>Подпрограмма "Повышения эффективности межбюджетных отношений"</t>
  </si>
  <si>
    <t>51180</t>
  </si>
  <si>
    <t>43010</t>
  </si>
  <si>
    <t>Уличное освещение</t>
  </si>
  <si>
    <t>43040</t>
  </si>
  <si>
    <t>Прочие мероприятия по благоустройству</t>
  </si>
  <si>
    <t>собственные доходы</t>
  </si>
  <si>
    <t>08</t>
  </si>
  <si>
    <t>07</t>
  </si>
  <si>
    <t>Условно утвержденные расходы</t>
  </si>
  <si>
    <t>99</t>
  </si>
  <si>
    <t>65</t>
  </si>
  <si>
    <t>41990</t>
  </si>
  <si>
    <t>Увеличение прочих остатков денежных средств бюджетов сельских поселений</t>
  </si>
  <si>
    <t>000 01 05 02 01 10 0000 510</t>
  </si>
  <si>
    <t>Администрация Пятинского сельского поселения Ромодановского муниципального района Республики Мордовия</t>
  </si>
  <si>
    <t>Резервный фонд Администрации Пятинского сельского поселени Ромодановского муниципального района Республики Мордовия</t>
  </si>
  <si>
    <t>Резервный фонд Администрации Пятинского сельского поселения Ромодановского муниципального района Республики Мордовия</t>
  </si>
  <si>
    <t>Итого источников внутреннего финансирования дефицита бюджета  Пятинского сельского поселения Ромодановского муниципального района Республики Мордовия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</si>
  <si>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</si>
  <si>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Привлечение кредитов от кредитных организаций бюджетами муниципальных районов в валюте Российской Федерации</t>
  </si>
  <si>
    <t>Привлечение кредитов от кредитных организаций в валюте Российской Федерации</t>
  </si>
  <si>
    <t>ВЕДОМСТВЕННАЯ СТРУКТУРА 
РАСХОДОВ БЮДЖЕТА ПЯТИНСКОГО СЕЛЬСКОГО ПОСЕЛЕНИЯ РОМОДАНОВСКОГО МУНИЦИПАЛЬНОГО РАЙОНА РЕСПУБЛИКИ МОРДОВИЯ НА 2023 ГОД И НА ПЛАНОВЫЙ ПЕРИОД 2024 И 2025 ГОДОВ</t>
  </si>
  <si>
    <t>2025 год</t>
  </si>
  <si>
    <t>РАСПРЕДЕЛЕНИЕ 
БЮДЖЕТНЫХ АССИГНОВАНИЙ БЮДЖЕТА ПЯТИНСКОГО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2023 ГОД И НА ПЛАНОВЫЙ ПЕРИОД
2024 И 2025 ГОДОВ</t>
  </si>
  <si>
    <t>РАСПРЕДЕЛЕНИЕ 
БЮДЖЕТНЫХ АССИГНОВАНИЙ БЮДЖЕТА ПЯТИНСКОГО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2023 ГОД И НА ПЛАНОВЫЙ ПЕРИОД 2024 И 2025 ГОДОВ</t>
  </si>
  <si>
    <t>ИСТОЧНИКИ 
ВНУТРЕННЕГО ФИНАНСИРОВАНИЯ ДЕФИЦИТА БЮДЖЕТА ПЯТИНСКОГО СЕЛЬСКОГО ПОСЕЛЕНИЯ  РОМОДАНОВСКОГО МУНИЦИПАЛЬНОГО РАЙОНА РЕСПУБЛИКИ МОРДОВИЯ НА 2023 ГОД И НА ПЛАНОВЫЙ ПЕРИОД 2024 и 2025 ГОДОВ</t>
  </si>
  <si>
    <t>Расходы в рамках обеспечения деятельности Администрации Пятинского сельского поселения</t>
  </si>
  <si>
    <t>Непрограммные расходы главных распорядителей средств  бюджета Пятинского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</si>
  <si>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t>
  </si>
  <si>
    <t>Государственная программа повышения эффективности управления государственными финансами в Республике Мордовия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</si>
  <si>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</si>
  <si>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Непрограммные расходы главных распорядителей  средств бюджета Пятинского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</si>
  <si>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 средств бюджета  Пятинского сельского поселения Ромодановского муниципального района Республики Мордовия</t>
  </si>
  <si>
    <t>Основное мероприятие "Освещение территории сельского поселения"</t>
  </si>
  <si>
    <t>Обеспечение деятельности   Администрации Пятинского сельского поселения Ромодановского муниципального района Республики Мордовия</t>
  </si>
  <si>
    <t>Муниципальная программа "Комплексного развития транспортной инфраструктуры Пятинского сельского поселения Ромодановского муниципального района Республики Мордовия на 2018- 2030 года"</t>
  </si>
  <si>
    <t>13</t>
  </si>
  <si>
    <t>Муниципальная программа "Комплексного развития  социальной   инфраструктуры Пятинского сельского поселения  Ромодановского муниципального района Республики Мордовия на  2018-2030 года"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</si>
  <si>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</si>
  <si>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</si>
  <si>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Основное мероприятие "Обеспечение и  осуществления органами местного самоуправления отдельных государственных полномочий"</t>
  </si>
  <si>
    <t>Основное мероприятие "Ремонт и содержание   дорог  в границах поселения, поддержание дорожного полотна в работоспособном состоянии "</t>
  </si>
  <si>
    <t>Основное мероприятие "Благоустройство территории  "</t>
  </si>
  <si>
    <t xml:space="preserve">Осуществление государственных полномочий Российской Федерации по первичному воинскому учету на территориях, где отсуствуют военные комиссариаты  </t>
  </si>
  <si>
    <t>22</t>
  </si>
  <si>
    <t>L5764</t>
  </si>
  <si>
    <t>Муниципальная программа Пятинского сельского поселения Ромодановского муниципального района Республики Мордовтя "Комплексное развитие сельских территорий"на 2020-2025гг.</t>
  </si>
  <si>
    <t>Подпрограмма "Создание и развитие инфраструктуры на сельских территориях"</t>
  </si>
  <si>
    <t>Основное мероприятие Благоустройство сельских территорий</t>
  </si>
  <si>
    <t>Субсидии на реализацию мероприятий по благоустройству сельских территорий</t>
  </si>
  <si>
    <t>920</t>
  </si>
  <si>
    <t>Приложение 3
к решению  Совета депутатов Пятинского сельского поселения Ромодановского муниципального района Республики Мордовия «О бюджете Пятинского сельского поселения Ромодановского муниципального района Республики Мордовия на 2023 год и на плановый период 2024 и 2025 годов»</t>
  </si>
  <si>
    <t>Приложение 4
к решению  Совета депутатов Пятинского сельского поселения Ромодановского муниципального района Республики Мордовия «О бюджете Пятинского сельского поселения  Ромодановского муниципального района Республики Мордовия на 2023 год и на плановый период 2024 и 2025 годов»</t>
  </si>
  <si>
    <t>Приложение 5
к решению  Совета депутатов Пятинского сельского поселения Ромодановского муниципального района Республики Мордовия «О бюджете Пятинского сельского поселения Ромодановского муниципального района Республики Мордовия на 2023 год и на плановый период 2024 и 2025 годов»</t>
  </si>
  <si>
    <t>Приложение 6
к решению  Совета депутатов Пятинского сельского поселения Ромодановского муниципального района Республики Мордовия «О бюджете Пятинского сельского поселения Ромодановского муниципального района Республики Мордовия на 2023 год и на плановый период 2024 и 2025 годов»</t>
  </si>
  <si>
    <t>41210</t>
  </si>
  <si>
    <t>Мероприятия,связанные с муниципальным управлением</t>
  </si>
  <si>
    <t>80190</t>
  </si>
  <si>
    <t>Защита населения и территории от чрезвычайных ситуаций природного и техногенного характера,пажарная безопасность</t>
  </si>
  <si>
    <t>Национальная безопасность и правоохранительная деятельность</t>
  </si>
  <si>
    <t>Резервный фонд Правительства Республики Мордовия</t>
  </si>
  <si>
    <t>Другие общегосударственные вопрсы</t>
  </si>
  <si>
    <t>42370</t>
  </si>
  <si>
    <t>44107</t>
  </si>
  <si>
    <t>Другие вопросы в облости национальной экономики</t>
  </si>
  <si>
    <t>мероприятия по землеустройству и землепользованию</t>
  </si>
  <si>
    <t>Иные межбюджетные трансферты на осуществление полномочий по утверждению генеральных планов поселения,правил землепользования и застройки,утверждению подготоленной на основе генеральных планов поселения документации по планировке территории,выдача градостроительного плана земельного участка,расположенного в границах поселения.</t>
  </si>
  <si>
    <t>42360</t>
  </si>
  <si>
    <t>Взнос на капитальный ремонт общего имущества в многоквартирном доме</t>
  </si>
  <si>
    <t>Жилищное хозяйство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</si>
  <si>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</si>
  <si>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2 02 40014 10 0000 150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</si>
  <si>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</si>
  <si>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2 02 40014 00 0000 150</t>
  </si>
  <si>
    <t>Иные межбюджетные трансферты</t>
  </si>
  <si>
    <t xml:space="preserve"> 2 02 40000 00 0000 150</t>
  </si>
  <si>
    <t>Субвенции бюджетам сельских поселений на осуществление первичного воинского учета органами местного самоуправления поселений,муниципальных и городских округов</t>
  </si>
  <si>
    <t xml:space="preserve"> 2 02 35118 10 0000 150</t>
  </si>
  <si>
    <t xml:space="preserve">  Субвенции бюджетам на осуществление первичного воинского учета органами местного самоуправления поселений,муниципальных и городских округов</t>
  </si>
  <si>
    <t xml:space="preserve"> 2 02 35118  00 0000 150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</si>
  <si>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</si>
  <si>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 2 02 30024 10 0000 150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</si>
  <si>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</si>
  <si>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2 02 30024 00 0000 150</t>
  </si>
  <si>
    <t xml:space="preserve">  Субвенции бюджетам бюджетной системы Российской Федерации</t>
  </si>
  <si>
    <t xml:space="preserve">  2 02 30000 00 0000 150</t>
  </si>
  <si>
    <t>Дотации бюджетам сельских поселений на поддержку мер по обеспечению сбалансированности бюджетов</t>
  </si>
  <si>
    <t>2 02 15002 10 0000 150</t>
  </si>
  <si>
    <t>Дотация бюджетам на поддержку мер по обеспечению сбалансированности бюджетов</t>
  </si>
  <si>
    <t>2 02 15002 00 0000 150</t>
  </si>
  <si>
    <t>Дотации бюджетам бюджетной системы Российской Федерации</t>
  </si>
  <si>
    <t>2 02 10000 00 0000 150</t>
  </si>
  <si>
    <t>Безвозмездные поступления от других бюджетов бюджетной системы Российской Федерации</t>
  </si>
  <si>
    <t>2 02 00000 00 0000 000</t>
  </si>
  <si>
    <t>БЕЗВОЗМЕЗДНЫЕ ПОСТУПЛЕНИЯ</t>
  </si>
  <si>
    <t>2 00 00000 00 0000 000</t>
  </si>
  <si>
    <t xml:space="preserve">ОБЪЕМ 
БЕЗВОЗМЕЗДНЫХ ПОСТУПЛЕНИЙ В БЮДЖЕТ ПЯТИНСКОГО СЕЛЬСКОГО ПОСЕЛЕНИЯ  РОМОДАНОВСКОГО МУНИЦИПАЛЬНОГО РАЙОНА  РЕСПУБЛИКИ МОРДОВИЯ НА 2023 ГОД И НА ПЛАНОВЫЙ ПЕРИОД 2024 И 2025 ГОДОВ
</t>
  </si>
  <si>
    <t>Прочие межбюджетные трансферты, передаваемые бюджетам</t>
  </si>
  <si>
    <t>2 02 49999 00 0000 150</t>
  </si>
  <si>
    <t>2 02 49999 10 0000 150</t>
  </si>
  <si>
    <t>Прочие межбюджетные трансферты, передаваемые бюджетам сельских поселений</t>
  </si>
  <si>
    <t>2 02 20000 00 0000 150</t>
  </si>
  <si>
    <t>Субсидии бюджетам бюджетной системы Российской Федерации (межбюджетные субсидии)</t>
  </si>
  <si>
    <t>2 02 25576 00 0000 150</t>
  </si>
  <si>
    <t>2 02 25576 10 0000 150</t>
  </si>
  <si>
    <t>Субсидии бюджетам на обеспечение комплексного развития сельских территорий</t>
  </si>
  <si>
    <t>Субсидии бюджетам сельских поселений на обеспечение комплексного развития сельских территорий</t>
  </si>
  <si>
    <t>Приложение 1
к  решению  Совета депутатов Пятинского сельского поселения Ромодановского муниципального района Республики Мордовия №15 от 11.10.2023г. «О внесении изменений в решение Совета депутатов Пятинского сельского поселения Ромодановского муниципального
района Республики Мордовия от 29 декабря 2022 г № 76 «О бюджете Пятинского сельского поселения Ромодановского  муниципального района Республики  Мордовия на 2023 год и на плановый период  2024 и 2025 годов»
Приложение 2
к решению  Совета депутатов Пятинского сельского поселения Ромодановского муниципального района Республики Мордовия «О бюджете Пятинского сельского поселения Ромодановского муниципального района Республики Мордовия на 2023 год и на плановый период 2024 и 2025 годов»</t>
  </si>
  <si>
    <t>Приложение 2
к  решению  Совета депутатов Пятинского сельского поселения Ромодановского муниципального района Республики Мордовия №15 от 11.10.2023г. «О внесении изменений в решение Совета депутатов Пятинского сельского поселения Ромодановского муниципального
района Республики Мордовия от 29 декабря 2022 г № 76 «О бюджете Пятинского сельского поселения Ромодановского  муниципального района Республики  Мордовия на 2023 год и на плановый период  2024 и 2025 годов»</t>
  </si>
  <si>
    <t>Приложение 3
к  решению  Совета депутатов Пятинского сельского поселения Ромодановского муниципального района Республики Мордовия №15 от 11.10.2023г. «О внесении изменений в решение Совета депутатов Пятинского сельского поселения Ромодановского муниципального
района Республики Мордовия
от 29 декабря 2022 г № 76 «О бюджете Пятинского сельского поселения Ромодановского  муниципального района Республики  Мордовия на 2023 год и на плановый период  2024 и 2025 годов»</t>
  </si>
  <si>
    <t>Приложение 4
к  решению  Совета депутатов Пятинского сельского поселения Ромодановского муниципального района Республики Мордовия №15 от 11.10.2023г. «О внесении изменений в решение Совета депутатов Пятинского сельского поселения 
Ромодановского муниципального
района Республики Мордовия от 29 декабря 2022 г № 76 «О бюджете Пятинского сельского поселения Ромодановского  муниципального района Республики  Мордовия на 2023 год и на плановый период  2024 и 2025 годов»</t>
  </si>
  <si>
    <t>Приложение 5
к  решению  Совета депутатов Пятинского сельского поселения Ромодановского муниципального района Республики Мордовия №15 от 11.10.2023г. «О внесении изменений в решение Совета
депутатов Пятинского сельского поселения 
Ромодановского муниципального района Республики Мордовия от 29 декабря 2022 г № 76 «О бюджете Пятинского сельского поселения Ромодановского  муниципального района Республики  Мордовия на 2023 год и на плановый период  2024 и 2025 годов»</t>
  </si>
</sst>
</file>

<file path=xl/styles.xml><?xml version="1.0" encoding="utf-8"?>
<styleSheet xmlns="http://schemas.openxmlformats.org/spreadsheetml/2006/main">
  <numFmts count="8">
    <numFmt numFmtId="43" formatCode="_-* #,##0.00\ _₽_-;\-* #,##0.00\ _₽_-;_-* &quot;-&quot;??\ _₽_-;_-@_-"/>
    <numFmt numFmtId="164" formatCode="_-* #,##0.00&quot;р.&quot;_-;\-* #,##0.00&quot;р.&quot;_-;_-* &quot;-&quot;??&quot;р.&quot;_-;_-@_-"/>
    <numFmt numFmtId="165" formatCode="#,##0.0"/>
    <numFmt numFmtId="166" formatCode="0.0"/>
    <numFmt numFmtId="167" formatCode="_(* #,##0.00_);_(* \(#,##0.00\);_(* &quot;-&quot;??_);_(@_)"/>
    <numFmt numFmtId="168" formatCode="#,##0.0_ ;\-#,##0.0\ "/>
    <numFmt numFmtId="169" formatCode="_-* #,##0.0_р_._-;\-* #,##0.0_р_._-;_-* &quot;-&quot;?_р_._-;_-@_-"/>
    <numFmt numFmtId="170" formatCode="_-* #,##0.0_р_._-;\-* #,##0.0_р_._-;_-* &quot;-&quot;??_р_._-;_-@_-"/>
  </numFmts>
  <fonts count="71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  <font>
      <sz val="16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name val="Times New Roman"/>
      <family val="1"/>
      <charset val="204"/>
    </font>
  </fonts>
  <fills count="3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7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</borders>
  <cellStyleXfs count="345">
    <xf numFmtId="164" fontId="0" fillId="0" borderId="0">
      <alignment vertical="top" wrapText="1"/>
    </xf>
    <xf numFmtId="0" fontId="20" fillId="0" borderId="0"/>
    <xf numFmtId="0" fontId="18" fillId="0" borderId="0"/>
    <xf numFmtId="0" fontId="25" fillId="0" borderId="0"/>
    <xf numFmtId="0" fontId="26" fillId="0" borderId="0"/>
    <xf numFmtId="0" fontId="12" fillId="0" borderId="0"/>
    <xf numFmtId="0" fontId="11" fillId="0" borderId="0"/>
    <xf numFmtId="0" fontId="29" fillId="0" borderId="0"/>
    <xf numFmtId="0" fontId="30" fillId="0" borderId="0"/>
    <xf numFmtId="0" fontId="25" fillId="0" borderId="0">
      <alignment horizontal="left"/>
    </xf>
    <xf numFmtId="0" fontId="25" fillId="0" borderId="0">
      <alignment horizontal="left"/>
    </xf>
    <xf numFmtId="0" fontId="32" fillId="0" borderId="0"/>
    <xf numFmtId="0" fontId="26" fillId="0" borderId="0"/>
    <xf numFmtId="0" fontId="26" fillId="0" borderId="0"/>
    <xf numFmtId="0" fontId="25" fillId="0" borderId="0">
      <alignment horizontal="left"/>
    </xf>
    <xf numFmtId="4" fontId="33" fillId="0" borderId="12">
      <alignment horizontal="right"/>
    </xf>
    <xf numFmtId="4" fontId="33" fillId="0" borderId="13">
      <alignment horizontal="right"/>
    </xf>
    <xf numFmtId="49" fontId="33" fillId="0" borderId="0">
      <alignment horizontal="right"/>
    </xf>
    <xf numFmtId="0" fontId="33" fillId="0" borderId="14">
      <alignment horizontal="left" wrapText="1"/>
    </xf>
    <xf numFmtId="0" fontId="33" fillId="0" borderId="15">
      <alignment horizontal="left" wrapText="1" indent="1"/>
    </xf>
    <xf numFmtId="0" fontId="34" fillId="0" borderId="16">
      <alignment horizontal="left" wrapText="1"/>
    </xf>
    <xf numFmtId="0" fontId="33" fillId="3" borderId="0"/>
    <xf numFmtId="0" fontId="33" fillId="0" borderId="4"/>
    <xf numFmtId="0" fontId="33" fillId="0" borderId="0">
      <alignment horizontal="center"/>
    </xf>
    <xf numFmtId="0" fontId="26" fillId="0" borderId="4"/>
    <xf numFmtId="4" fontId="33" fillId="0" borderId="17">
      <alignment horizontal="right"/>
    </xf>
    <xf numFmtId="49" fontId="33" fillId="0" borderId="16">
      <alignment horizontal="center"/>
    </xf>
    <xf numFmtId="4" fontId="33" fillId="0" borderId="18">
      <alignment horizontal="right"/>
    </xf>
    <xf numFmtId="0" fontId="34" fillId="0" borderId="0">
      <alignment horizontal="center"/>
    </xf>
    <xf numFmtId="0" fontId="34" fillId="0" borderId="4"/>
    <xf numFmtId="0" fontId="33" fillId="0" borderId="19">
      <alignment horizontal="left" wrapText="1"/>
    </xf>
    <xf numFmtId="0" fontId="33" fillId="0" borderId="20">
      <alignment horizontal="left" wrapText="1" indent="1"/>
    </xf>
    <xf numFmtId="0" fontId="33" fillId="0" borderId="19">
      <alignment horizontal="left" wrapText="1" indent="2"/>
    </xf>
    <xf numFmtId="0" fontId="33" fillId="0" borderId="14">
      <alignment horizontal="left" wrapText="1" indent="2"/>
    </xf>
    <xf numFmtId="0" fontId="33" fillId="0" borderId="0">
      <alignment horizontal="center" wrapText="1"/>
    </xf>
    <xf numFmtId="49" fontId="33" fillId="0" borderId="4">
      <alignment horizontal="left"/>
    </xf>
    <xf numFmtId="49" fontId="33" fillId="0" borderId="21">
      <alignment horizontal="center" wrapText="1"/>
    </xf>
    <xf numFmtId="49" fontId="33" fillId="0" borderId="21">
      <alignment horizontal="left" wrapText="1"/>
    </xf>
    <xf numFmtId="49" fontId="33" fillId="0" borderId="21">
      <alignment horizontal="center" shrinkToFit="1"/>
    </xf>
    <xf numFmtId="49" fontId="33" fillId="0" borderId="12">
      <alignment horizontal="center" shrinkToFit="1"/>
    </xf>
    <xf numFmtId="0" fontId="33" fillId="0" borderId="15">
      <alignment horizontal="left" wrapText="1"/>
    </xf>
    <xf numFmtId="0" fontId="33" fillId="0" borderId="14">
      <alignment horizontal="left" wrapText="1" indent="1"/>
    </xf>
    <xf numFmtId="0" fontId="33" fillId="0" borderId="15">
      <alignment horizontal="left" wrapText="1" indent="2"/>
    </xf>
    <xf numFmtId="0" fontId="26" fillId="0" borderId="22"/>
    <xf numFmtId="0" fontId="26" fillId="0" borderId="23"/>
    <xf numFmtId="49" fontId="33" fillId="0" borderId="17">
      <alignment horizontal="center"/>
    </xf>
    <xf numFmtId="0" fontId="34" fillId="0" borderId="3">
      <alignment horizontal="center" vertical="center" textRotation="90" wrapText="1"/>
    </xf>
    <xf numFmtId="0" fontId="34" fillId="0" borderId="23">
      <alignment horizontal="center" vertical="center" textRotation="90" wrapText="1"/>
    </xf>
    <xf numFmtId="0" fontId="33" fillId="0" borderId="0">
      <alignment vertical="center"/>
    </xf>
    <xf numFmtId="0" fontId="34" fillId="0" borderId="0">
      <alignment horizontal="center" vertical="center" textRotation="90" wrapText="1"/>
    </xf>
    <xf numFmtId="0" fontId="34" fillId="0" borderId="24">
      <alignment horizontal="center" vertical="center" textRotation="90" wrapText="1"/>
    </xf>
    <xf numFmtId="0" fontId="34" fillId="0" borderId="0">
      <alignment horizontal="center" vertical="center" textRotation="90"/>
    </xf>
    <xf numFmtId="0" fontId="34" fillId="0" borderId="24">
      <alignment horizontal="center" vertical="center" textRotation="90"/>
    </xf>
    <xf numFmtId="0" fontId="34" fillId="0" borderId="1">
      <alignment horizontal="center" vertical="center" textRotation="90"/>
    </xf>
    <xf numFmtId="0" fontId="19" fillId="0" borderId="4">
      <alignment wrapText="1"/>
    </xf>
    <xf numFmtId="0" fontId="19" fillId="0" borderId="1">
      <alignment wrapText="1"/>
    </xf>
    <xf numFmtId="0" fontId="19" fillId="0" borderId="23">
      <alignment wrapText="1"/>
    </xf>
    <xf numFmtId="0" fontId="33" fillId="0" borderId="1">
      <alignment horizontal="center" vertical="top" wrapText="1"/>
    </xf>
    <xf numFmtId="0" fontId="34" fillId="0" borderId="25"/>
    <xf numFmtId="49" fontId="35" fillId="0" borderId="26">
      <alignment horizontal="left" vertical="center" wrapText="1"/>
    </xf>
    <xf numFmtId="49" fontId="33" fillId="0" borderId="15">
      <alignment horizontal="left" vertical="center" wrapText="1" indent="2"/>
    </xf>
    <xf numFmtId="49" fontId="33" fillId="0" borderId="14">
      <alignment horizontal="left" vertical="center" wrapText="1" indent="3"/>
    </xf>
    <xf numFmtId="49" fontId="33" fillId="0" borderId="26">
      <alignment horizontal="left" vertical="center" wrapText="1" indent="3"/>
    </xf>
    <xf numFmtId="49" fontId="33" fillId="0" borderId="27">
      <alignment horizontal="left" vertical="center" wrapText="1" indent="3"/>
    </xf>
    <xf numFmtId="0" fontId="35" fillId="0" borderId="25">
      <alignment horizontal="left" vertical="center" wrapText="1"/>
    </xf>
    <xf numFmtId="49" fontId="33" fillId="0" borderId="23">
      <alignment horizontal="left" vertical="center" wrapText="1" indent="3"/>
    </xf>
    <xf numFmtId="49" fontId="33" fillId="0" borderId="0">
      <alignment horizontal="left" vertical="center" wrapText="1" indent="3"/>
    </xf>
    <xf numFmtId="49" fontId="33" fillId="0" borderId="4">
      <alignment horizontal="left" vertical="center" wrapText="1" indent="3"/>
    </xf>
    <xf numFmtId="49" fontId="35" fillId="0" borderId="25">
      <alignment horizontal="left" vertical="center" wrapText="1"/>
    </xf>
    <xf numFmtId="0" fontId="33" fillId="0" borderId="26">
      <alignment horizontal="left" vertical="center" wrapText="1"/>
    </xf>
    <xf numFmtId="0" fontId="33" fillId="0" borderId="27">
      <alignment horizontal="left" vertical="center" wrapText="1"/>
    </xf>
    <xf numFmtId="49" fontId="35" fillId="0" borderId="28">
      <alignment horizontal="left" vertical="center" wrapText="1"/>
    </xf>
    <xf numFmtId="49" fontId="33" fillId="0" borderId="29">
      <alignment horizontal="left" vertical="center" wrapText="1"/>
    </xf>
    <xf numFmtId="49" fontId="33" fillId="0" borderId="30">
      <alignment horizontal="left" vertical="center" wrapText="1"/>
    </xf>
    <xf numFmtId="49" fontId="34" fillId="0" borderId="31">
      <alignment horizontal="center"/>
    </xf>
    <xf numFmtId="49" fontId="34" fillId="0" borderId="32">
      <alignment horizontal="center" vertical="center" wrapText="1"/>
    </xf>
    <xf numFmtId="49" fontId="33" fillId="0" borderId="33">
      <alignment horizontal="center" vertical="center" wrapText="1"/>
    </xf>
    <xf numFmtId="49" fontId="33" fillId="0" borderId="21">
      <alignment horizontal="center" vertical="center" wrapText="1"/>
    </xf>
    <xf numFmtId="49" fontId="33" fillId="0" borderId="32">
      <alignment horizontal="center" vertical="center" wrapText="1"/>
    </xf>
    <xf numFmtId="49" fontId="33" fillId="0" borderId="23">
      <alignment horizontal="center" vertical="center" wrapText="1"/>
    </xf>
    <xf numFmtId="49" fontId="33" fillId="0" borderId="0">
      <alignment horizontal="center" vertical="center" wrapText="1"/>
    </xf>
    <xf numFmtId="49" fontId="33" fillId="0" borderId="4">
      <alignment horizontal="center" vertical="center" wrapText="1"/>
    </xf>
    <xf numFmtId="49" fontId="34" fillId="0" borderId="31">
      <alignment horizontal="center" vertical="center" wrapText="1"/>
    </xf>
    <xf numFmtId="49" fontId="33" fillId="0" borderId="34">
      <alignment horizontal="center" vertical="center" wrapText="1"/>
    </xf>
    <xf numFmtId="0" fontId="26" fillId="0" borderId="35"/>
    <xf numFmtId="0" fontId="33" fillId="0" borderId="31">
      <alignment horizontal="center" vertical="center"/>
    </xf>
    <xf numFmtId="0" fontId="33" fillId="0" borderId="33">
      <alignment horizontal="center" vertical="center"/>
    </xf>
    <xf numFmtId="0" fontId="33" fillId="0" borderId="21">
      <alignment horizontal="center" vertical="center"/>
    </xf>
    <xf numFmtId="0" fontId="33" fillId="0" borderId="32">
      <alignment horizontal="center" vertical="center"/>
    </xf>
    <xf numFmtId="49" fontId="33" fillId="0" borderId="13">
      <alignment horizontal="center" vertical="center"/>
    </xf>
    <xf numFmtId="49" fontId="33" fillId="0" borderId="11">
      <alignment horizontal="center" vertical="center"/>
    </xf>
    <xf numFmtId="49" fontId="33" fillId="0" borderId="12">
      <alignment horizontal="center" vertical="center"/>
    </xf>
    <xf numFmtId="49" fontId="33" fillId="0" borderId="1">
      <alignment horizontal="center" vertical="center"/>
    </xf>
    <xf numFmtId="49" fontId="33" fillId="0" borderId="4">
      <alignment horizontal="center"/>
    </xf>
    <xf numFmtId="0" fontId="33" fillId="0" borderId="23">
      <alignment horizontal="center"/>
    </xf>
    <xf numFmtId="0" fontId="33" fillId="0" borderId="0">
      <alignment horizontal="center"/>
    </xf>
    <xf numFmtId="49" fontId="33" fillId="0" borderId="4"/>
    <xf numFmtId="0" fontId="33" fillId="0" borderId="1">
      <alignment horizontal="center" vertical="top"/>
    </xf>
    <xf numFmtId="49" fontId="33" fillId="0" borderId="1">
      <alignment horizontal="center" vertical="top" wrapText="1"/>
    </xf>
    <xf numFmtId="0" fontId="33" fillId="0" borderId="11"/>
    <xf numFmtId="4" fontId="33" fillId="0" borderId="23">
      <alignment horizontal="right"/>
    </xf>
    <xf numFmtId="4" fontId="33" fillId="0" borderId="0">
      <alignment horizontal="right" shrinkToFit="1"/>
    </xf>
    <xf numFmtId="4" fontId="33" fillId="0" borderId="4">
      <alignment horizontal="right"/>
    </xf>
    <xf numFmtId="4" fontId="33" fillId="0" borderId="36">
      <alignment horizontal="right"/>
    </xf>
    <xf numFmtId="0" fontId="33" fillId="0" borderId="23"/>
    <xf numFmtId="0" fontId="33" fillId="0" borderId="1">
      <alignment horizontal="center" vertical="top" wrapText="1"/>
    </xf>
    <xf numFmtId="0" fontId="33" fillId="0" borderId="4">
      <alignment horizontal="center"/>
    </xf>
    <xf numFmtId="49" fontId="33" fillId="0" borderId="23">
      <alignment horizontal="center"/>
    </xf>
    <xf numFmtId="49" fontId="33" fillId="0" borderId="0">
      <alignment horizontal="left"/>
    </xf>
    <xf numFmtId="4" fontId="33" fillId="0" borderId="11">
      <alignment horizontal="right"/>
    </xf>
    <xf numFmtId="0" fontId="33" fillId="0" borderId="1">
      <alignment horizontal="center" vertical="top"/>
    </xf>
    <xf numFmtId="4" fontId="33" fillId="0" borderId="37">
      <alignment horizontal="right"/>
    </xf>
    <xf numFmtId="0" fontId="33" fillId="0" borderId="37"/>
    <xf numFmtId="4" fontId="33" fillId="0" borderId="38">
      <alignment horizontal="right"/>
    </xf>
    <xf numFmtId="0" fontId="26" fillId="4" borderId="0"/>
    <xf numFmtId="0" fontId="34" fillId="0" borderId="0"/>
    <xf numFmtId="0" fontId="36" fillId="0" borderId="0"/>
    <xf numFmtId="0" fontId="33" fillId="0" borderId="0">
      <alignment horizontal="left"/>
    </xf>
    <xf numFmtId="0" fontId="33" fillId="0" borderId="0"/>
    <xf numFmtId="0" fontId="37" fillId="0" borderId="0"/>
    <xf numFmtId="0" fontId="26" fillId="0" borderId="0"/>
    <xf numFmtId="0" fontId="26" fillId="4" borderId="4"/>
    <xf numFmtId="49" fontId="33" fillId="0" borderId="1">
      <alignment horizontal="center" vertical="center" wrapText="1"/>
    </xf>
    <xf numFmtId="49" fontId="33" fillId="0" borderId="1">
      <alignment horizontal="center" vertical="center" wrapText="1"/>
    </xf>
    <xf numFmtId="0" fontId="26" fillId="4" borderId="2"/>
    <xf numFmtId="0" fontId="33" fillId="0" borderId="39">
      <alignment horizontal="left" wrapText="1"/>
    </xf>
    <xf numFmtId="0" fontId="33" fillId="0" borderId="19">
      <alignment horizontal="left" wrapText="1" indent="1"/>
    </xf>
    <xf numFmtId="0" fontId="33" fillId="0" borderId="25">
      <alignment horizontal="left" wrapText="1" indent="2"/>
    </xf>
    <xf numFmtId="0" fontId="26" fillId="4" borderId="40"/>
    <xf numFmtId="0" fontId="38" fillId="0" borderId="0">
      <alignment horizontal="center" wrapText="1"/>
    </xf>
    <xf numFmtId="0" fontId="39" fillId="0" borderId="0">
      <alignment horizontal="center" vertical="top"/>
    </xf>
    <xf numFmtId="0" fontId="33" fillId="0" borderId="4">
      <alignment wrapText="1"/>
    </xf>
    <xf numFmtId="0" fontId="33" fillId="0" borderId="2">
      <alignment wrapText="1"/>
    </xf>
    <xf numFmtId="0" fontId="33" fillId="0" borderId="23">
      <alignment horizontal="left"/>
    </xf>
    <xf numFmtId="0" fontId="26" fillId="4" borderId="41"/>
    <xf numFmtId="49" fontId="33" fillId="0" borderId="31">
      <alignment horizontal="center" wrapText="1"/>
    </xf>
    <xf numFmtId="49" fontId="33" fillId="0" borderId="33">
      <alignment horizontal="center" wrapText="1"/>
    </xf>
    <xf numFmtId="49" fontId="33" fillId="0" borderId="32">
      <alignment horizontal="center"/>
    </xf>
    <xf numFmtId="0" fontId="26" fillId="4" borderId="23"/>
    <xf numFmtId="0" fontId="26" fillId="4" borderId="42"/>
    <xf numFmtId="0" fontId="33" fillId="0" borderId="35"/>
    <xf numFmtId="0" fontId="33" fillId="0" borderId="0">
      <alignment horizontal="left"/>
    </xf>
    <xf numFmtId="49" fontId="33" fillId="0" borderId="23"/>
    <xf numFmtId="49" fontId="33" fillId="0" borderId="0"/>
    <xf numFmtId="49" fontId="33" fillId="0" borderId="13">
      <alignment horizontal="center"/>
    </xf>
    <xf numFmtId="49" fontId="33" fillId="0" borderId="11">
      <alignment horizontal="center"/>
    </xf>
    <xf numFmtId="49" fontId="33" fillId="0" borderId="1">
      <alignment horizontal="center"/>
    </xf>
    <xf numFmtId="49" fontId="33" fillId="0" borderId="1">
      <alignment horizontal="center" vertical="center" wrapText="1"/>
    </xf>
    <xf numFmtId="49" fontId="33" fillId="0" borderId="36">
      <alignment horizontal="center" vertical="center" wrapText="1"/>
    </xf>
    <xf numFmtId="0" fontId="26" fillId="4" borderId="43"/>
    <xf numFmtId="4" fontId="33" fillId="0" borderId="1">
      <alignment horizontal="right"/>
    </xf>
    <xf numFmtId="0" fontId="33" fillId="3" borderId="35"/>
    <xf numFmtId="0" fontId="38" fillId="0" borderId="0">
      <alignment horizontal="center" wrapText="1"/>
    </xf>
    <xf numFmtId="0" fontId="40" fillId="0" borderId="24"/>
    <xf numFmtId="49" fontId="41" fillId="0" borderId="44">
      <alignment horizontal="right"/>
    </xf>
    <xf numFmtId="0" fontId="33" fillId="0" borderId="44">
      <alignment horizontal="right"/>
    </xf>
    <xf numFmtId="0" fontId="40" fillId="0" borderId="4"/>
    <xf numFmtId="0" fontId="33" fillId="0" borderId="36">
      <alignment horizontal="center"/>
    </xf>
    <xf numFmtId="49" fontId="26" fillId="0" borderId="45">
      <alignment horizontal="center"/>
    </xf>
    <xf numFmtId="14" fontId="33" fillId="0" borderId="46">
      <alignment horizontal="center"/>
    </xf>
    <xf numFmtId="0" fontId="33" fillId="0" borderId="47">
      <alignment horizontal="center"/>
    </xf>
    <xf numFmtId="49" fontId="33" fillId="0" borderId="48">
      <alignment horizontal="center"/>
    </xf>
    <xf numFmtId="49" fontId="33" fillId="0" borderId="46">
      <alignment horizontal="center"/>
    </xf>
    <xf numFmtId="0" fontId="33" fillId="0" borderId="46">
      <alignment horizontal="center"/>
    </xf>
    <xf numFmtId="49" fontId="33" fillId="0" borderId="49">
      <alignment horizontal="center"/>
    </xf>
    <xf numFmtId="0" fontId="37" fillId="0" borderId="35"/>
    <xf numFmtId="0" fontId="40" fillId="0" borderId="0"/>
    <xf numFmtId="0" fontId="26" fillId="0" borderId="50"/>
    <xf numFmtId="0" fontId="26" fillId="0" borderId="51"/>
    <xf numFmtId="0" fontId="33" fillId="0" borderId="16">
      <alignment horizontal="left" wrapText="1"/>
    </xf>
    <xf numFmtId="49" fontId="33" fillId="0" borderId="37">
      <alignment horizontal="center"/>
    </xf>
    <xf numFmtId="0" fontId="38" fillId="0" borderId="0">
      <alignment horizontal="left" wrapText="1"/>
    </xf>
    <xf numFmtId="49" fontId="26" fillId="0" borderId="0"/>
    <xf numFmtId="0" fontId="33" fillId="0" borderId="0">
      <alignment horizontal="right"/>
    </xf>
    <xf numFmtId="49" fontId="33" fillId="0" borderId="0">
      <alignment horizontal="right"/>
    </xf>
    <xf numFmtId="4" fontId="33" fillId="0" borderId="16">
      <alignment horizontal="right"/>
    </xf>
    <xf numFmtId="0" fontId="33" fillId="0" borderId="0">
      <alignment horizontal="left" wrapText="1"/>
    </xf>
    <xf numFmtId="0" fontId="33" fillId="0" borderId="4">
      <alignment horizontal="left"/>
    </xf>
    <xf numFmtId="0" fontId="33" fillId="0" borderId="20">
      <alignment horizontal="left" wrapText="1"/>
    </xf>
    <xf numFmtId="0" fontId="33" fillId="0" borderId="2"/>
    <xf numFmtId="0" fontId="34" fillId="0" borderId="52">
      <alignment horizontal="left" wrapText="1"/>
    </xf>
    <xf numFmtId="0" fontId="33" fillId="0" borderId="17">
      <alignment horizontal="left" wrapText="1" indent="2"/>
    </xf>
    <xf numFmtId="49" fontId="33" fillId="0" borderId="0">
      <alignment horizontal="center" wrapText="1"/>
    </xf>
    <xf numFmtId="49" fontId="33" fillId="0" borderId="32">
      <alignment horizontal="center" wrapText="1"/>
    </xf>
    <xf numFmtId="0" fontId="33" fillId="0" borderId="53"/>
    <xf numFmtId="0" fontId="33" fillId="0" borderId="54">
      <alignment horizontal="center" wrapText="1"/>
    </xf>
    <xf numFmtId="0" fontId="26" fillId="4" borderId="35"/>
    <xf numFmtId="49" fontId="33" fillId="0" borderId="21">
      <alignment horizontal="center"/>
    </xf>
    <xf numFmtId="49" fontId="33" fillId="0" borderId="0">
      <alignment horizontal="center"/>
    </xf>
    <xf numFmtId="49" fontId="33" fillId="0" borderId="12">
      <alignment horizontal="center" wrapText="1"/>
    </xf>
    <xf numFmtId="49" fontId="33" fillId="0" borderId="55">
      <alignment horizontal="center" wrapText="1"/>
    </xf>
    <xf numFmtId="49" fontId="33" fillId="0" borderId="12">
      <alignment horizontal="center"/>
    </xf>
    <xf numFmtId="49" fontId="33" fillId="0" borderId="4"/>
    <xf numFmtId="0" fontId="31" fillId="0" borderId="0"/>
    <xf numFmtId="167" fontId="26" fillId="0" borderId="0" applyFont="0" applyFill="0" applyBorder="0" applyAlignment="0" applyProtection="0"/>
    <xf numFmtId="0" fontId="26" fillId="0" borderId="0"/>
    <xf numFmtId="0" fontId="26" fillId="0" borderId="0"/>
    <xf numFmtId="164" fontId="17" fillId="0" borderId="0">
      <alignment vertical="top" wrapText="1"/>
    </xf>
    <xf numFmtId="0" fontId="26" fillId="0" borderId="0"/>
    <xf numFmtId="164" fontId="17" fillId="0" borderId="0">
      <alignment vertical="top" wrapText="1"/>
    </xf>
    <xf numFmtId="0" fontId="26" fillId="0" borderId="0"/>
    <xf numFmtId="164" fontId="17" fillId="0" borderId="0">
      <alignment vertical="top" wrapText="1"/>
    </xf>
    <xf numFmtId="0" fontId="26" fillId="0" borderId="0"/>
    <xf numFmtId="164" fontId="17" fillId="0" borderId="0">
      <alignment vertical="top" wrapText="1"/>
    </xf>
    <xf numFmtId="0" fontId="26" fillId="0" borderId="0"/>
    <xf numFmtId="164" fontId="17" fillId="0" borderId="0">
      <alignment vertical="top" wrapText="1"/>
    </xf>
    <xf numFmtId="0" fontId="26" fillId="0" borderId="0"/>
    <xf numFmtId="164" fontId="17" fillId="0" borderId="0">
      <alignment vertical="top" wrapText="1"/>
    </xf>
    <xf numFmtId="0" fontId="26" fillId="0" borderId="0"/>
    <xf numFmtId="164" fontId="17" fillId="0" borderId="0">
      <alignment vertical="top" wrapText="1"/>
    </xf>
    <xf numFmtId="0" fontId="26" fillId="0" borderId="0"/>
    <xf numFmtId="164" fontId="17" fillId="0" borderId="0">
      <alignment vertical="top" wrapText="1"/>
    </xf>
    <xf numFmtId="0" fontId="26" fillId="0" borderId="0"/>
    <xf numFmtId="164" fontId="17" fillId="0" borderId="0">
      <alignment vertical="top" wrapText="1"/>
    </xf>
    <xf numFmtId="0" fontId="26" fillId="0" borderId="0"/>
    <xf numFmtId="164" fontId="17" fillId="0" borderId="0">
      <alignment vertical="top" wrapText="1"/>
    </xf>
    <xf numFmtId="0" fontId="26" fillId="0" borderId="0"/>
    <xf numFmtId="164" fontId="17" fillId="0" borderId="0">
      <alignment vertical="top" wrapText="1"/>
    </xf>
    <xf numFmtId="0" fontId="26" fillId="0" borderId="0"/>
    <xf numFmtId="164" fontId="17" fillId="0" borderId="0">
      <alignment vertical="top" wrapText="1"/>
    </xf>
    <xf numFmtId="0" fontId="26" fillId="0" borderId="0"/>
    <xf numFmtId="164" fontId="17" fillId="0" borderId="0">
      <alignment vertical="top" wrapText="1"/>
    </xf>
    <xf numFmtId="0" fontId="26" fillId="0" borderId="0"/>
    <xf numFmtId="164" fontId="17" fillId="0" borderId="0">
      <alignment vertical="top" wrapText="1"/>
    </xf>
    <xf numFmtId="0" fontId="26" fillId="0" borderId="0"/>
    <xf numFmtId="0" fontId="26" fillId="0" borderId="0"/>
    <xf numFmtId="0" fontId="26" fillId="0" borderId="0"/>
    <xf numFmtId="164" fontId="17" fillId="0" borderId="0">
      <alignment vertical="top" wrapText="1"/>
    </xf>
    <xf numFmtId="0" fontId="26" fillId="0" borderId="0"/>
    <xf numFmtId="0" fontId="26" fillId="0" borderId="0"/>
    <xf numFmtId="164" fontId="17" fillId="0" borderId="0">
      <alignment vertical="top" wrapText="1"/>
    </xf>
    <xf numFmtId="164" fontId="17" fillId="0" borderId="0">
      <alignment vertical="top" wrapText="1"/>
    </xf>
    <xf numFmtId="0" fontId="26" fillId="0" borderId="0"/>
    <xf numFmtId="0" fontId="26" fillId="0" borderId="0"/>
    <xf numFmtId="164" fontId="17" fillId="0" borderId="0">
      <alignment vertical="top" wrapText="1"/>
    </xf>
    <xf numFmtId="0" fontId="26" fillId="0" borderId="0"/>
    <xf numFmtId="0" fontId="26" fillId="0" borderId="0"/>
    <xf numFmtId="164" fontId="17" fillId="0" borderId="0">
      <alignment vertical="top" wrapText="1"/>
    </xf>
    <xf numFmtId="0" fontId="26" fillId="0" borderId="0"/>
    <xf numFmtId="164" fontId="17" fillId="0" borderId="0">
      <alignment vertical="top" wrapText="1"/>
    </xf>
    <xf numFmtId="0" fontId="26" fillId="0" borderId="0"/>
    <xf numFmtId="0" fontId="26" fillId="0" borderId="0"/>
    <xf numFmtId="164" fontId="17" fillId="0" borderId="0">
      <alignment vertical="top" wrapText="1"/>
    </xf>
    <xf numFmtId="0" fontId="26" fillId="0" borderId="0"/>
    <xf numFmtId="164" fontId="17" fillId="0" borderId="0">
      <alignment vertical="top" wrapText="1"/>
    </xf>
    <xf numFmtId="0" fontId="26" fillId="0" borderId="0"/>
    <xf numFmtId="164" fontId="17" fillId="0" borderId="0">
      <alignment vertical="top" wrapText="1"/>
    </xf>
    <xf numFmtId="164" fontId="17" fillId="0" borderId="0">
      <alignment vertical="top" wrapText="1"/>
    </xf>
    <xf numFmtId="0" fontId="26" fillId="0" borderId="0"/>
    <xf numFmtId="0" fontId="26" fillId="0" borderId="0"/>
    <xf numFmtId="164" fontId="17" fillId="0" borderId="0">
      <alignment vertical="top" wrapText="1"/>
    </xf>
    <xf numFmtId="0" fontId="26" fillId="0" borderId="0"/>
    <xf numFmtId="0" fontId="26" fillId="0" borderId="0"/>
    <xf numFmtId="164" fontId="17" fillId="0" borderId="0">
      <alignment vertical="top" wrapText="1"/>
    </xf>
    <xf numFmtId="0" fontId="26" fillId="0" borderId="0"/>
    <xf numFmtId="164" fontId="17" fillId="0" borderId="0">
      <alignment vertical="top" wrapText="1"/>
    </xf>
    <xf numFmtId="0" fontId="26" fillId="0" borderId="0"/>
    <xf numFmtId="164" fontId="17" fillId="0" borderId="0">
      <alignment vertical="top" wrapText="1"/>
    </xf>
    <xf numFmtId="0" fontId="26" fillId="0" borderId="0"/>
    <xf numFmtId="164" fontId="17" fillId="0" borderId="0">
      <alignment vertical="top" wrapText="1"/>
    </xf>
    <xf numFmtId="0" fontId="26" fillId="0" borderId="0"/>
    <xf numFmtId="164" fontId="17" fillId="0" borderId="0">
      <alignment vertical="top" wrapText="1"/>
    </xf>
    <xf numFmtId="0" fontId="26" fillId="0" borderId="0"/>
    <xf numFmtId="164" fontId="17" fillId="0" borderId="0">
      <alignment vertical="top" wrapText="1"/>
    </xf>
    <xf numFmtId="0" fontId="26" fillId="0" borderId="0"/>
    <xf numFmtId="164" fontId="17" fillId="0" borderId="0">
      <alignment vertical="top" wrapText="1"/>
    </xf>
    <xf numFmtId="0" fontId="26" fillId="0" borderId="0"/>
    <xf numFmtId="164" fontId="17" fillId="0" borderId="0">
      <alignment vertical="top" wrapText="1"/>
    </xf>
    <xf numFmtId="164" fontId="17" fillId="0" borderId="0">
      <alignment vertical="top" wrapText="1"/>
    </xf>
    <xf numFmtId="0" fontId="26" fillId="0" borderId="0"/>
    <xf numFmtId="0" fontId="26" fillId="0" borderId="0"/>
    <xf numFmtId="0" fontId="26" fillId="0" borderId="0"/>
    <xf numFmtId="164" fontId="17" fillId="0" borderId="0">
      <alignment vertical="top" wrapText="1"/>
    </xf>
    <xf numFmtId="0" fontId="26" fillId="0" borderId="0"/>
    <xf numFmtId="164" fontId="17" fillId="0" borderId="0">
      <alignment vertical="top" wrapText="1"/>
    </xf>
    <xf numFmtId="0" fontId="26" fillId="0" borderId="0"/>
    <xf numFmtId="164" fontId="17" fillId="0" borderId="0">
      <alignment vertical="top" wrapText="1"/>
    </xf>
    <xf numFmtId="0" fontId="26" fillId="0" borderId="0"/>
    <xf numFmtId="164" fontId="17" fillId="0" borderId="0">
      <alignment vertical="top" wrapText="1"/>
    </xf>
    <xf numFmtId="0" fontId="26" fillId="0" borderId="0"/>
    <xf numFmtId="164" fontId="17" fillId="0" borderId="0">
      <alignment vertical="top" wrapText="1"/>
    </xf>
    <xf numFmtId="0" fontId="26" fillId="0" borderId="0"/>
    <xf numFmtId="164" fontId="17" fillId="0" borderId="0">
      <alignment vertical="top" wrapText="1"/>
    </xf>
    <xf numFmtId="164" fontId="17" fillId="0" borderId="0">
      <alignment vertical="top" wrapText="1"/>
    </xf>
    <xf numFmtId="0" fontId="26" fillId="0" borderId="0"/>
    <xf numFmtId="0" fontId="26" fillId="0" borderId="0"/>
    <xf numFmtId="164" fontId="17" fillId="0" borderId="0">
      <alignment vertical="top" wrapText="1"/>
    </xf>
    <xf numFmtId="0" fontId="26" fillId="0" borderId="0"/>
    <xf numFmtId="164" fontId="17" fillId="0" borderId="0">
      <alignment vertical="top" wrapText="1"/>
    </xf>
    <xf numFmtId="0" fontId="26" fillId="0" borderId="0"/>
    <xf numFmtId="164" fontId="17" fillId="0" borderId="0">
      <alignment vertical="top" wrapText="1"/>
    </xf>
    <xf numFmtId="0" fontId="26" fillId="0" borderId="0"/>
    <xf numFmtId="0" fontId="26" fillId="0" borderId="0"/>
    <xf numFmtId="164" fontId="17" fillId="0" borderId="0">
      <alignment vertical="top" wrapText="1"/>
    </xf>
    <xf numFmtId="0" fontId="26" fillId="0" borderId="0"/>
    <xf numFmtId="164" fontId="17" fillId="0" borderId="0">
      <alignment vertical="top" wrapText="1"/>
    </xf>
    <xf numFmtId="0" fontId="10" fillId="0" borderId="0"/>
    <xf numFmtId="164" fontId="17" fillId="0" borderId="0">
      <alignment vertical="top" wrapText="1"/>
    </xf>
    <xf numFmtId="43" fontId="17" fillId="0" borderId="0" applyFont="0" applyFill="0" applyBorder="0" applyAlignment="0" applyProtection="0"/>
    <xf numFmtId="0" fontId="10" fillId="0" borderId="0"/>
    <xf numFmtId="0" fontId="10" fillId="0" borderId="0"/>
    <xf numFmtId="0" fontId="26" fillId="0" borderId="0"/>
    <xf numFmtId="0" fontId="65" fillId="0" borderId="16">
      <alignment horizontal="left" wrapText="1" indent="2"/>
    </xf>
    <xf numFmtId="49" fontId="65" fillId="0" borderId="11">
      <alignment horizontal="center"/>
    </xf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64" fillId="17" borderId="0" applyNumberFormat="0" applyBorder="0" applyAlignment="0" applyProtection="0"/>
    <xf numFmtId="0" fontId="64" fillId="18" borderId="0" applyNumberFormat="0" applyBorder="0" applyAlignment="0" applyProtection="0"/>
    <xf numFmtId="0" fontId="64" fillId="19" borderId="0" applyNumberFormat="0" applyBorder="0" applyAlignment="0" applyProtection="0"/>
    <xf numFmtId="0" fontId="64" fillId="20" borderId="0" applyNumberFormat="0" applyBorder="0" applyAlignment="0" applyProtection="0"/>
    <xf numFmtId="0" fontId="64" fillId="21" borderId="0" applyNumberFormat="0" applyBorder="0" applyAlignment="0" applyProtection="0"/>
    <xf numFmtId="0" fontId="64" fillId="22" borderId="0" applyNumberFormat="0" applyBorder="0" applyAlignment="0" applyProtection="0"/>
    <xf numFmtId="0" fontId="64" fillId="23" borderId="0" applyNumberFormat="0" applyBorder="0" applyAlignment="0" applyProtection="0"/>
    <xf numFmtId="0" fontId="64" fillId="24" borderId="0" applyNumberFormat="0" applyBorder="0" applyAlignment="0" applyProtection="0"/>
    <xf numFmtId="0" fontId="64" fillId="25" borderId="0" applyNumberFormat="0" applyBorder="0" applyAlignment="0" applyProtection="0"/>
    <xf numFmtId="0" fontId="64" fillId="26" borderId="0" applyNumberFormat="0" applyBorder="0" applyAlignment="0" applyProtection="0"/>
    <xf numFmtId="0" fontId="64" fillId="27" borderId="0" applyNumberFormat="0" applyBorder="0" applyAlignment="0" applyProtection="0"/>
    <xf numFmtId="0" fontId="64" fillId="28" borderId="0" applyNumberFormat="0" applyBorder="0" applyAlignment="0" applyProtection="0"/>
    <xf numFmtId="0" fontId="54" fillId="29" borderId="0" applyNumberFormat="0" applyBorder="0" applyAlignment="0" applyProtection="0"/>
    <xf numFmtId="0" fontId="58" fillId="30" borderId="66" applyNumberFormat="0" applyAlignment="0" applyProtection="0"/>
    <xf numFmtId="0" fontId="60" fillId="31" borderId="69" applyNumberFormat="0" applyAlignment="0" applyProtection="0"/>
    <xf numFmtId="0" fontId="62" fillId="0" borderId="0" applyNumberFormat="0" applyFill="0" applyBorder="0" applyAlignment="0" applyProtection="0"/>
    <xf numFmtId="0" fontId="53" fillId="32" borderId="0" applyNumberFormat="0" applyBorder="0" applyAlignment="0" applyProtection="0"/>
    <xf numFmtId="0" fontId="50" fillId="0" borderId="63" applyNumberFormat="0" applyFill="0" applyAlignment="0" applyProtection="0"/>
    <xf numFmtId="0" fontId="51" fillId="0" borderId="64" applyNumberFormat="0" applyFill="0" applyAlignment="0" applyProtection="0"/>
    <xf numFmtId="0" fontId="52" fillId="0" borderId="65" applyNumberFormat="0" applyFill="0" applyAlignment="0" applyProtection="0"/>
    <xf numFmtId="0" fontId="52" fillId="0" borderId="0" applyNumberFormat="0" applyFill="0" applyBorder="0" applyAlignment="0" applyProtection="0"/>
    <xf numFmtId="0" fontId="56" fillId="33" borderId="66" applyNumberFormat="0" applyAlignment="0" applyProtection="0"/>
    <xf numFmtId="0" fontId="59" fillId="0" borderId="68" applyNumberFormat="0" applyFill="0" applyAlignment="0" applyProtection="0"/>
    <xf numFmtId="0" fontId="55" fillId="34" borderId="0" applyNumberFormat="0" applyBorder="0" applyAlignment="0" applyProtection="0"/>
    <xf numFmtId="0" fontId="9" fillId="35" borderId="70" applyNumberFormat="0" applyFont="0" applyAlignment="0" applyProtection="0"/>
    <xf numFmtId="0" fontId="57" fillId="30" borderId="67" applyNumberFormat="0" applyAlignment="0" applyProtection="0"/>
    <xf numFmtId="0" fontId="66" fillId="0" borderId="0" applyNumberFormat="0" applyFill="0" applyBorder="0" applyAlignment="0" applyProtection="0"/>
    <xf numFmtId="0" fontId="63" fillId="0" borderId="71" applyNumberFormat="0" applyFill="0" applyAlignment="0" applyProtection="0"/>
    <xf numFmtId="0" fontId="61" fillId="0" borderId="0" applyNumberFormat="0" applyFill="0" applyBorder="0" applyAlignment="0" applyProtection="0"/>
  </cellStyleXfs>
  <cellXfs count="177">
    <xf numFmtId="16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4" fillId="0" borderId="0" xfId="0" applyNumberFormat="1" applyFont="1" applyFill="1" applyAlignment="1">
      <alignment horizontal="center" vertical="top" wrapText="1"/>
    </xf>
    <xf numFmtId="0" fontId="14" fillId="0" borderId="1" xfId="0" applyNumberFormat="1" applyFont="1" applyFill="1" applyBorder="1" applyAlignment="1">
      <alignment horizontal="center" wrapText="1"/>
    </xf>
    <xf numFmtId="0" fontId="16" fillId="0" borderId="1" xfId="0" applyNumberFormat="1" applyFont="1" applyFill="1" applyBorder="1" applyAlignment="1">
      <alignment horizontal="left" wrapText="1"/>
    </xf>
    <xf numFmtId="0" fontId="14" fillId="0" borderId="1" xfId="0" applyNumberFormat="1" applyFont="1" applyFill="1" applyBorder="1" applyAlignment="1">
      <alignment horizontal="center" wrapText="1"/>
    </xf>
    <xf numFmtId="1" fontId="22" fillId="2" borderId="5" xfId="4" applyNumberFormat="1" applyFont="1" applyFill="1" applyBorder="1" applyAlignment="1">
      <alignment horizontal="left" vertical="top" wrapText="1"/>
    </xf>
    <xf numFmtId="49" fontId="22" fillId="2" borderId="5" xfId="4" applyNumberFormat="1" applyFont="1" applyFill="1" applyBorder="1" applyAlignment="1">
      <alignment horizontal="center"/>
    </xf>
    <xf numFmtId="1" fontId="24" fillId="2" borderId="5" xfId="4" applyNumberFormat="1" applyFont="1" applyFill="1" applyBorder="1" applyAlignment="1">
      <alignment horizontal="left" vertical="top" wrapText="1"/>
    </xf>
    <xf numFmtId="49" fontId="24" fillId="2" borderId="5" xfId="4" applyNumberFormat="1" applyFont="1" applyFill="1" applyBorder="1" applyAlignment="1">
      <alignment horizontal="left"/>
    </xf>
    <xf numFmtId="49" fontId="19" fillId="2" borderId="5" xfId="4" applyNumberFormat="1" applyFont="1" applyFill="1" applyBorder="1" applyAlignment="1">
      <alignment horizontal="left"/>
    </xf>
    <xf numFmtId="1" fontId="19" fillId="2" borderId="5" xfId="4" applyNumberFormat="1" applyFont="1" applyFill="1" applyBorder="1" applyAlignment="1">
      <alignment horizontal="left" vertical="top" wrapText="1"/>
    </xf>
    <xf numFmtId="49" fontId="19" fillId="2" borderId="5" xfId="4" applyNumberFormat="1" applyFont="1" applyFill="1" applyBorder="1" applyAlignment="1">
      <alignment horizontal="left" wrapText="1"/>
    </xf>
    <xf numFmtId="0" fontId="19" fillId="2" borderId="0" xfId="5" applyFont="1" applyFill="1" applyAlignment="1">
      <alignment horizontal="left" vertical="top" wrapText="1"/>
    </xf>
    <xf numFmtId="0" fontId="19" fillId="2" borderId="5" xfId="4" applyFont="1" applyFill="1" applyBorder="1" applyAlignment="1">
      <alignment horizontal="left" vertical="top" wrapText="1"/>
    </xf>
    <xf numFmtId="0" fontId="27" fillId="2" borderId="5" xfId="4" applyFont="1" applyFill="1" applyBorder="1" applyAlignment="1">
      <alignment horizontal="left" vertical="top" wrapText="1"/>
    </xf>
    <xf numFmtId="0" fontId="28" fillId="2" borderId="5" xfId="5" applyFont="1" applyFill="1" applyBorder="1" applyAlignment="1">
      <alignment horizontal="left" vertical="top" wrapText="1"/>
    </xf>
    <xf numFmtId="49" fontId="24" fillId="2" borderId="5" xfId="4" applyNumberFormat="1" applyFont="1" applyFill="1" applyBorder="1" applyAlignment="1">
      <alignment horizontal="center"/>
    </xf>
    <xf numFmtId="165" fontId="24" fillId="2" borderId="5" xfId="4" applyNumberFormat="1" applyFont="1" applyFill="1" applyBorder="1" applyAlignment="1">
      <alignment horizontal="center"/>
    </xf>
    <xf numFmtId="49" fontId="19" fillId="2" borderId="5" xfId="4" applyNumberFormat="1" applyFont="1" applyFill="1" applyBorder="1" applyAlignment="1"/>
    <xf numFmtId="165" fontId="19" fillId="2" borderId="5" xfId="4" applyNumberFormat="1" applyFont="1" applyFill="1" applyBorder="1" applyAlignment="1">
      <alignment horizontal="center"/>
    </xf>
    <xf numFmtId="166" fontId="19" fillId="2" borderId="5" xfId="4" applyNumberFormat="1" applyFont="1" applyFill="1" applyBorder="1" applyAlignment="1">
      <alignment horizontal="center"/>
    </xf>
    <xf numFmtId="49" fontId="16" fillId="0" borderId="1" xfId="0" applyNumberFormat="1" applyFont="1" applyFill="1" applyBorder="1" applyAlignment="1">
      <alignment horizontal="left" wrapText="1"/>
    </xf>
    <xf numFmtId="49" fontId="15" fillId="0" borderId="1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49" fontId="19" fillId="0" borderId="5" xfId="4" applyNumberFormat="1" applyFont="1" applyFill="1" applyBorder="1" applyAlignment="1"/>
    <xf numFmtId="165" fontId="19" fillId="0" borderId="5" xfId="4" applyNumberFormat="1" applyFont="1" applyFill="1" applyBorder="1" applyAlignment="1">
      <alignment horizontal="center"/>
    </xf>
    <xf numFmtId="0" fontId="23" fillId="0" borderId="0" xfId="7" applyFont="1" applyFill="1" applyAlignment="1">
      <alignment vertical="center" wrapText="1"/>
    </xf>
    <xf numFmtId="0" fontId="46" fillId="0" borderId="9" xfId="7" applyFont="1" applyBorder="1" applyAlignment="1">
      <alignment horizontal="center" vertical="center" wrapText="1"/>
    </xf>
    <xf numFmtId="0" fontId="21" fillId="0" borderId="0" xfId="193" applyFont="1" applyBorder="1"/>
    <xf numFmtId="0" fontId="21" fillId="0" borderId="0" xfId="193" applyFont="1" applyBorder="1" applyAlignment="1">
      <alignment horizontal="left"/>
    </xf>
    <xf numFmtId="166" fontId="43" fillId="0" borderId="5" xfId="193" applyNumberFormat="1" applyFont="1" applyBorder="1" applyAlignment="1">
      <alignment horizontal="center"/>
    </xf>
    <xf numFmtId="165" fontId="43" fillId="0" borderId="5" xfId="193" applyNumberFormat="1" applyFont="1" applyBorder="1" applyAlignment="1">
      <alignment horizontal="center"/>
    </xf>
    <xf numFmtId="0" fontId="42" fillId="0" borderId="7" xfId="193" applyFont="1" applyBorder="1" applyAlignment="1">
      <alignment horizontal="left" wrapText="1"/>
    </xf>
    <xf numFmtId="49" fontId="45" fillId="0" borderId="59" xfId="193" applyNumberFormat="1" applyFont="1" applyBorder="1" applyAlignment="1">
      <alignment horizontal="center" vertical="justify"/>
    </xf>
    <xf numFmtId="0" fontId="43" fillId="0" borderId="0" xfId="193" applyFont="1" applyBorder="1"/>
    <xf numFmtId="0" fontId="43" fillId="0" borderId="0" xfId="193" applyFont="1" applyBorder="1" applyAlignment="1">
      <alignment horizontal="left"/>
    </xf>
    <xf numFmtId="49" fontId="42" fillId="0" borderId="10" xfId="193" applyNumberFormat="1" applyFont="1" applyBorder="1" applyAlignment="1">
      <alignment horizontal="left" wrapText="1"/>
    </xf>
    <xf numFmtId="49" fontId="42" fillId="0" borderId="59" xfId="193" applyNumberFormat="1" applyFont="1" applyBorder="1" applyAlignment="1">
      <alignment horizontal="center" vertical="center"/>
    </xf>
    <xf numFmtId="0" fontId="42" fillId="0" borderId="6" xfId="193" applyFont="1" applyBorder="1" applyAlignment="1">
      <alignment horizontal="left" vertical="top" wrapText="1"/>
    </xf>
    <xf numFmtId="49" fontId="42" fillId="0" borderId="5" xfId="193" applyNumberFormat="1" applyFont="1" applyBorder="1" applyAlignment="1">
      <alignment horizontal="center" vertical="center"/>
    </xf>
    <xf numFmtId="0" fontId="42" fillId="0" borderId="60" xfId="193" applyFont="1" applyBorder="1" applyAlignment="1">
      <alignment horizontal="left" vertical="top" wrapText="1"/>
    </xf>
    <xf numFmtId="49" fontId="42" fillId="0" borderId="61" xfId="193" applyNumberFormat="1" applyFont="1" applyBorder="1" applyAlignment="1">
      <alignment horizontal="center" vertical="center"/>
    </xf>
    <xf numFmtId="0" fontId="44" fillId="0" borderId="0" xfId="193" applyFont="1" applyBorder="1"/>
    <xf numFmtId="0" fontId="44" fillId="0" borderId="0" xfId="193" applyFont="1" applyBorder="1" applyAlignment="1">
      <alignment horizontal="left"/>
    </xf>
    <xf numFmtId="166" fontId="44" fillId="0" borderId="5" xfId="193" applyNumberFormat="1" applyFont="1" applyBorder="1" applyAlignment="1">
      <alignment horizontal="center"/>
    </xf>
    <xf numFmtId="0" fontId="45" fillId="0" borderId="56" xfId="193" applyFont="1" applyBorder="1" applyAlignment="1">
      <alignment horizontal="left" vertical="top" wrapText="1"/>
    </xf>
    <xf numFmtId="49" fontId="45" fillId="0" borderId="57" xfId="193" applyNumberFormat="1" applyFont="1" applyBorder="1" applyAlignment="1">
      <alignment horizontal="center" vertical="center"/>
    </xf>
    <xf numFmtId="0" fontId="42" fillId="0" borderId="56" xfId="193" applyFont="1" applyBorder="1" applyAlignment="1">
      <alignment horizontal="left" vertical="top" wrapText="1"/>
    </xf>
    <xf numFmtId="49" fontId="42" fillId="0" borderId="57" xfId="193" applyNumberFormat="1" applyFont="1" applyBorder="1" applyAlignment="1">
      <alignment horizontal="center" vertical="center"/>
    </xf>
    <xf numFmtId="0" fontId="45" fillId="0" borderId="58" xfId="193" applyFont="1" applyBorder="1" applyAlignment="1">
      <alignment horizontal="left" vertical="top" wrapText="1"/>
    </xf>
    <xf numFmtId="0" fontId="48" fillId="0" borderId="0" xfId="193" applyFont="1" applyBorder="1"/>
    <xf numFmtId="0" fontId="48" fillId="0" borderId="0" xfId="193" applyFont="1" applyBorder="1" applyAlignment="1">
      <alignment horizontal="left"/>
    </xf>
    <xf numFmtId="166" fontId="44" fillId="0" borderId="8" xfId="193" applyNumberFormat="1" applyFont="1" applyBorder="1" applyAlignment="1">
      <alignment horizontal="center"/>
    </xf>
    <xf numFmtId="166" fontId="44" fillId="0" borderId="8" xfId="193" applyNumberFormat="1" applyFont="1" applyFill="1" applyBorder="1" applyAlignment="1">
      <alignment horizontal="center"/>
    </xf>
    <xf numFmtId="49" fontId="45" fillId="0" borderId="5" xfId="193" applyNumberFormat="1" applyFont="1" applyFill="1" applyBorder="1" applyAlignment="1">
      <alignment horizontal="left" vertical="center" wrapText="1"/>
    </xf>
    <xf numFmtId="49" fontId="42" fillId="0" borderId="56" xfId="193" applyNumberFormat="1" applyFont="1" applyBorder="1" applyAlignment="1">
      <alignment horizontal="center" vertical="center"/>
    </xf>
    <xf numFmtId="166" fontId="44" fillId="0" borderId="5" xfId="193" applyNumberFormat="1" applyFont="1" applyFill="1" applyBorder="1" applyAlignment="1">
      <alignment horizontal="center"/>
    </xf>
    <xf numFmtId="49" fontId="42" fillId="0" borderId="5" xfId="193" applyNumberFormat="1" applyFont="1" applyFill="1" applyBorder="1" applyAlignment="1">
      <alignment horizontal="left" wrapText="1"/>
    </xf>
    <xf numFmtId="49" fontId="42" fillId="0" borderId="56" xfId="193" applyNumberFormat="1" applyFont="1" applyFill="1" applyBorder="1" applyAlignment="1">
      <alignment horizontal="center" vertical="center"/>
    </xf>
    <xf numFmtId="166" fontId="44" fillId="0" borderId="9" xfId="193" applyNumberFormat="1" applyFont="1" applyBorder="1" applyAlignment="1">
      <alignment horizontal="center"/>
    </xf>
    <xf numFmtId="49" fontId="42" fillId="0" borderId="61" xfId="193" applyNumberFormat="1" applyFont="1" applyFill="1" applyBorder="1" applyAlignment="1">
      <alignment horizontal="left" wrapText="1"/>
    </xf>
    <xf numFmtId="166" fontId="44" fillId="0" borderId="56" xfId="193" applyNumberFormat="1" applyFont="1" applyBorder="1" applyAlignment="1">
      <alignment horizontal="center"/>
    </xf>
    <xf numFmtId="166" fontId="44" fillId="0" borderId="56" xfId="193" applyNumberFormat="1" applyFont="1" applyFill="1" applyBorder="1" applyAlignment="1">
      <alignment horizontal="center"/>
    </xf>
    <xf numFmtId="49" fontId="42" fillId="0" borderId="57" xfId="193" applyNumberFormat="1" applyFont="1" applyFill="1" applyBorder="1" applyAlignment="1">
      <alignment horizontal="left" wrapText="1"/>
    </xf>
    <xf numFmtId="49" fontId="42" fillId="0" borderId="57" xfId="193" applyNumberFormat="1" applyFont="1" applyFill="1" applyBorder="1" applyAlignment="1">
      <alignment horizontal="center" vertical="center"/>
    </xf>
    <xf numFmtId="49" fontId="42" fillId="0" borderId="56" xfId="193" applyNumberFormat="1" applyFont="1" applyFill="1" applyBorder="1" applyAlignment="1">
      <alignment horizontal="left" wrapText="1"/>
    </xf>
    <xf numFmtId="0" fontId="42" fillId="0" borderId="8" xfId="193" applyFont="1" applyBorder="1" applyAlignment="1">
      <alignment horizontal="left" wrapText="1"/>
    </xf>
    <xf numFmtId="0" fontId="42" fillId="0" borderId="59" xfId="193" applyFont="1" applyBorder="1" applyAlignment="1">
      <alignment horizontal="center" vertical="justify"/>
    </xf>
    <xf numFmtId="0" fontId="42" fillId="0" borderId="8" xfId="193" applyFont="1" applyBorder="1" applyAlignment="1">
      <alignment horizontal="left" vertical="top" wrapText="1"/>
    </xf>
    <xf numFmtId="166" fontId="44" fillId="0" borderId="58" xfId="193" applyNumberFormat="1" applyFont="1" applyBorder="1" applyAlignment="1">
      <alignment horizontal="center"/>
    </xf>
    <xf numFmtId="1" fontId="47" fillId="0" borderId="5" xfId="193" applyNumberFormat="1" applyFont="1" applyBorder="1" applyAlignment="1">
      <alignment horizontal="center"/>
    </xf>
    <xf numFmtId="49" fontId="47" fillId="0" borderId="5" xfId="193" applyNumberFormat="1" applyFont="1" applyBorder="1" applyAlignment="1">
      <alignment horizontal="center"/>
    </xf>
    <xf numFmtId="49" fontId="47" fillId="0" borderId="5" xfId="193" applyNumberFormat="1" applyFont="1" applyBorder="1" applyAlignment="1">
      <alignment horizontal="center" vertical="top"/>
    </xf>
    <xf numFmtId="0" fontId="23" fillId="0" borderId="62" xfId="193" applyFont="1" applyBorder="1" applyAlignment="1"/>
    <xf numFmtId="0" fontId="23" fillId="0" borderId="0" xfId="193" applyFont="1" applyBorder="1" applyAlignment="1"/>
    <xf numFmtId="0" fontId="46" fillId="0" borderId="0" xfId="193" applyFont="1" applyBorder="1" applyAlignment="1">
      <alignment horizontal="left" wrapText="1"/>
    </xf>
    <xf numFmtId="0" fontId="31" fillId="0" borderId="0" xfId="193" applyBorder="1" applyAlignment="1"/>
    <xf numFmtId="0" fontId="49" fillId="0" borderId="0" xfId="193" applyFont="1" applyBorder="1" applyAlignment="1">
      <alignment horizontal="left"/>
    </xf>
    <xf numFmtId="0" fontId="44" fillId="0" borderId="0" xfId="7" applyFont="1" applyAlignment="1"/>
    <xf numFmtId="49" fontId="48" fillId="0" borderId="10" xfId="193" applyNumberFormat="1" applyFont="1" applyBorder="1" applyAlignment="1">
      <alignment horizontal="left" wrapText="1"/>
    </xf>
    <xf numFmtId="0" fontId="14" fillId="0" borderId="11" xfId="0" applyNumberFormat="1" applyFont="1" applyFill="1" applyBorder="1" applyAlignment="1">
      <alignment horizontal="center" vertical="top" wrapText="1"/>
    </xf>
    <xf numFmtId="0" fontId="15" fillId="0" borderId="5" xfId="0" applyNumberFormat="1" applyFont="1" applyFill="1" applyBorder="1" applyAlignment="1">
      <alignment horizontal="left" wrapText="1"/>
    </xf>
    <xf numFmtId="0" fontId="16" fillId="0" borderId="5" xfId="0" applyNumberFormat="1" applyFont="1" applyFill="1" applyBorder="1" applyAlignment="1">
      <alignment horizontal="left" wrapText="1"/>
    </xf>
    <xf numFmtId="165" fontId="15" fillId="0" borderId="5" xfId="0" applyNumberFormat="1" applyFont="1" applyFill="1" applyBorder="1" applyAlignment="1">
      <alignment horizontal="right" wrapText="1"/>
    </xf>
    <xf numFmtId="165" fontId="16" fillId="0" borderId="5" xfId="0" applyNumberFormat="1" applyFont="1" applyFill="1" applyBorder="1" applyAlignment="1">
      <alignment horizontal="right" wrapText="1"/>
    </xf>
    <xf numFmtId="0" fontId="10" fillId="0" borderId="5" xfId="296" applyFill="1" applyBorder="1"/>
    <xf numFmtId="49" fontId="19" fillId="0" borderId="5" xfId="4" applyNumberFormat="1" applyFont="1" applyFill="1" applyBorder="1" applyAlignment="1">
      <alignment horizontal="left"/>
    </xf>
    <xf numFmtId="49" fontId="10" fillId="0" borderId="5" xfId="296" applyNumberFormat="1" applyFill="1" applyBorder="1"/>
    <xf numFmtId="0" fontId="27" fillId="0" borderId="5" xfId="4" applyFont="1" applyFill="1" applyBorder="1" applyAlignment="1">
      <alignment horizontal="left" vertical="top" wrapText="1"/>
    </xf>
    <xf numFmtId="1" fontId="19" fillId="0" borderId="5" xfId="4" applyNumberFormat="1" applyFont="1" applyFill="1" applyBorder="1" applyAlignment="1">
      <alignment horizontal="left" vertical="top" wrapText="1"/>
    </xf>
    <xf numFmtId="49" fontId="19" fillId="0" borderId="5" xfId="4" applyNumberFormat="1" applyFont="1" applyFill="1" applyBorder="1" applyAlignment="1"/>
    <xf numFmtId="0" fontId="19" fillId="0" borderId="5" xfId="299" applyFont="1" applyFill="1" applyBorder="1" applyAlignment="1">
      <alignment horizontal="left" vertical="top" wrapText="1"/>
    </xf>
    <xf numFmtId="49" fontId="16" fillId="0" borderId="5" xfId="297" applyNumberFormat="1" applyFont="1" applyFill="1" applyBorder="1" applyAlignment="1">
      <alignment horizontal="left" wrapText="1"/>
    </xf>
    <xf numFmtId="49" fontId="19" fillId="0" borderId="5" xfId="4" applyNumberFormat="1" applyFont="1" applyFill="1" applyBorder="1" applyAlignment="1">
      <alignment horizontal="left"/>
    </xf>
    <xf numFmtId="49" fontId="10" fillId="0" borderId="5" xfId="300" applyNumberFormat="1" applyFill="1" applyBorder="1"/>
    <xf numFmtId="0" fontId="27" fillId="0" borderId="5" xfId="4" applyFont="1" applyFill="1" applyBorder="1" applyAlignment="1">
      <alignment horizontal="left" vertical="top" wrapText="1"/>
    </xf>
    <xf numFmtId="1" fontId="19" fillId="0" borderId="5" xfId="4" applyNumberFormat="1" applyFont="1" applyFill="1" applyBorder="1" applyAlignment="1">
      <alignment horizontal="left" vertical="top" wrapText="1"/>
    </xf>
    <xf numFmtId="49" fontId="19" fillId="0" borderId="5" xfId="4" applyNumberFormat="1" applyFont="1" applyFill="1" applyBorder="1" applyAlignment="1"/>
    <xf numFmtId="49" fontId="16" fillId="0" borderId="5" xfId="297" applyNumberFormat="1" applyFont="1" applyFill="1" applyBorder="1" applyAlignment="1">
      <alignment horizontal="left" wrapText="1"/>
    </xf>
    <xf numFmtId="49" fontId="24" fillId="2" borderId="5" xfId="4" applyNumberFormat="1" applyFont="1" applyFill="1" applyBorder="1" applyAlignment="1">
      <alignment horizontal="left" wrapText="1"/>
    </xf>
    <xf numFmtId="49" fontId="8" fillId="0" borderId="5" xfId="296" applyNumberFormat="1" applyFont="1" applyFill="1" applyBorder="1"/>
    <xf numFmtId="0" fontId="19" fillId="2" borderId="5" xfId="4" applyNumberFormat="1" applyFont="1" applyFill="1" applyBorder="1" applyAlignment="1">
      <alignment horizontal="left" vertical="top" wrapText="1"/>
    </xf>
    <xf numFmtId="1" fontId="19" fillId="2" borderId="9" xfId="4" applyNumberFormat="1" applyFont="1" applyFill="1" applyBorder="1" applyAlignment="1">
      <alignment horizontal="left" vertical="top" wrapText="1"/>
    </xf>
    <xf numFmtId="49" fontId="19" fillId="2" borderId="9" xfId="4" applyNumberFormat="1" applyFont="1" applyFill="1" applyBorder="1" applyAlignment="1">
      <alignment horizontal="left"/>
    </xf>
    <xf numFmtId="49" fontId="16" fillId="0" borderId="11" xfId="0" applyNumberFormat="1" applyFont="1" applyFill="1" applyBorder="1" applyAlignment="1">
      <alignment horizontal="left" wrapText="1"/>
    </xf>
    <xf numFmtId="49" fontId="19" fillId="2" borderId="9" xfId="4" applyNumberFormat="1" applyFont="1" applyFill="1" applyBorder="1" applyAlignment="1"/>
    <xf numFmtId="165" fontId="19" fillId="2" borderId="9" xfId="4" applyNumberFormat="1" applyFont="1" applyFill="1" applyBorder="1" applyAlignment="1">
      <alignment horizontal="center"/>
    </xf>
    <xf numFmtId="164" fontId="0" fillId="0" borderId="5" xfId="0" applyNumberFormat="1" applyFont="1" applyFill="1" applyBorder="1" applyAlignment="1">
      <alignment vertical="top" wrapText="1"/>
    </xf>
    <xf numFmtId="49" fontId="7" fillId="0" borderId="5" xfId="296" applyNumberFormat="1" applyFont="1" applyFill="1" applyBorder="1"/>
    <xf numFmtId="168" fontId="28" fillId="0" borderId="5" xfId="0" applyNumberFormat="1" applyFont="1" applyFill="1" applyBorder="1" applyAlignment="1">
      <alignment horizontal="center" vertical="top" wrapText="1"/>
    </xf>
    <xf numFmtId="49" fontId="24" fillId="0" borderId="5" xfId="4" applyNumberFormat="1" applyFont="1" applyFill="1" applyBorder="1" applyAlignment="1">
      <alignment horizontal="left"/>
    </xf>
    <xf numFmtId="49" fontId="6" fillId="0" borderId="5" xfId="296" applyNumberFormat="1" applyFont="1" applyFill="1" applyBorder="1"/>
    <xf numFmtId="164" fontId="28" fillId="0" borderId="5" xfId="0" applyNumberFormat="1" applyFont="1" applyFill="1" applyBorder="1" applyAlignment="1">
      <alignment vertical="top" wrapText="1"/>
    </xf>
    <xf numFmtId="49" fontId="5" fillId="0" borderId="5" xfId="296" applyNumberFormat="1" applyFont="1" applyFill="1" applyBorder="1"/>
    <xf numFmtId="0" fontId="14" fillId="0" borderId="1" xfId="0" applyNumberFormat="1" applyFont="1" applyFill="1" applyBorder="1" applyAlignment="1">
      <alignment horizontal="center" vertical="center" wrapText="1"/>
    </xf>
    <xf numFmtId="1" fontId="19" fillId="2" borderId="8" xfId="4" applyNumberFormat="1" applyFont="1" applyFill="1" applyBorder="1" applyAlignment="1">
      <alignment horizontal="left" vertical="top" wrapText="1"/>
    </xf>
    <xf numFmtId="49" fontId="4" fillId="0" borderId="5" xfId="296" applyNumberFormat="1" applyFont="1" applyFill="1" applyBorder="1"/>
    <xf numFmtId="49" fontId="3" fillId="0" borderId="5" xfId="296" applyNumberFormat="1" applyFont="1" applyFill="1" applyBorder="1"/>
    <xf numFmtId="49" fontId="2" fillId="0" borderId="5" xfId="296" applyNumberFormat="1" applyFont="1" applyFill="1" applyBorder="1"/>
    <xf numFmtId="0" fontId="24" fillId="0" borderId="0" xfId="225" applyFont="1" applyAlignment="1">
      <alignment wrapText="1"/>
    </xf>
    <xf numFmtId="165" fontId="24" fillId="0" borderId="5" xfId="4" applyNumberFormat="1" applyFont="1" applyFill="1" applyBorder="1" applyAlignment="1">
      <alignment horizontal="center"/>
    </xf>
    <xf numFmtId="164" fontId="68" fillId="0" borderId="5" xfId="0" applyNumberFormat="1" applyFont="1" applyFill="1" applyBorder="1" applyAlignment="1">
      <alignment vertical="top" wrapText="1"/>
    </xf>
    <xf numFmtId="49" fontId="1" fillId="0" borderId="5" xfId="296" applyNumberFormat="1" applyFont="1" applyFill="1" applyBorder="1"/>
    <xf numFmtId="164" fontId="21" fillId="0" borderId="0" xfId="0" applyFont="1" applyFill="1" applyAlignment="1"/>
    <xf numFmtId="169" fontId="21" fillId="0" borderId="0" xfId="0" applyNumberFormat="1" applyFont="1" applyFill="1" applyAlignment="1"/>
    <xf numFmtId="165" fontId="21" fillId="0" borderId="0" xfId="0" applyNumberFormat="1" applyFont="1" applyFill="1" applyAlignment="1"/>
    <xf numFmtId="164" fontId="21" fillId="0" borderId="0" xfId="0" applyFont="1" applyFill="1" applyAlignment="1">
      <alignment horizontal="left"/>
    </xf>
    <xf numFmtId="164" fontId="21" fillId="2" borderId="0" xfId="0" applyFont="1" applyFill="1" applyAlignment="1"/>
    <xf numFmtId="169" fontId="21" fillId="2" borderId="0" xfId="0" applyNumberFormat="1" applyFont="1" applyFill="1" applyBorder="1" applyAlignment="1"/>
    <xf numFmtId="165" fontId="21" fillId="2" borderId="0" xfId="0" applyNumberFormat="1" applyFont="1" applyFill="1" applyAlignment="1"/>
    <xf numFmtId="170" fontId="23" fillId="2" borderId="5" xfId="0" applyNumberFormat="1" applyFont="1" applyFill="1" applyBorder="1" applyAlignment="1">
      <alignment horizontal="center"/>
    </xf>
    <xf numFmtId="0" fontId="28" fillId="0" borderId="72" xfId="302" applyNumberFormat="1" applyFont="1" applyBorder="1" applyAlignment="1" applyProtection="1">
      <alignment wrapText="1"/>
    </xf>
    <xf numFmtId="49" fontId="28" fillId="0" borderId="1" xfId="303" applyNumberFormat="1" applyFont="1" applyBorder="1" applyProtection="1">
      <alignment horizontal="center"/>
    </xf>
    <xf numFmtId="0" fontId="28" fillId="36" borderId="16" xfId="302" applyNumberFormat="1" applyFont="1" applyFill="1" applyAlignment="1" applyProtection="1">
      <alignment wrapText="1"/>
    </xf>
    <xf numFmtId="49" fontId="28" fillId="36" borderId="1" xfId="303" applyNumberFormat="1" applyFont="1" applyFill="1" applyBorder="1" applyProtection="1">
      <alignment horizontal="center"/>
    </xf>
    <xf numFmtId="0" fontId="28" fillId="37" borderId="16" xfId="302" applyNumberFormat="1" applyFont="1" applyFill="1" applyAlignment="1" applyProtection="1">
      <alignment wrapText="1"/>
    </xf>
    <xf numFmtId="49" fontId="28" fillId="37" borderId="1" xfId="303" applyNumberFormat="1" applyFont="1" applyFill="1" applyBorder="1" applyProtection="1">
      <alignment horizontal="center"/>
    </xf>
    <xf numFmtId="0" fontId="28" fillId="0" borderId="16" xfId="302" applyNumberFormat="1" applyFont="1" applyAlignment="1" applyProtection="1">
      <alignment wrapText="1"/>
    </xf>
    <xf numFmtId="170" fontId="23" fillId="2" borderId="5" xfId="298" applyNumberFormat="1" applyFont="1" applyFill="1" applyBorder="1" applyAlignment="1">
      <alignment horizontal="center" vertical="center" wrapText="1"/>
    </xf>
    <xf numFmtId="170" fontId="23" fillId="2" borderId="5" xfId="298" applyNumberFormat="1" applyFont="1" applyFill="1" applyBorder="1" applyAlignment="1">
      <alignment vertical="center" wrapText="1"/>
    </xf>
    <xf numFmtId="0" fontId="24" fillId="37" borderId="5" xfId="1" applyFont="1" applyFill="1" applyBorder="1" applyAlignment="1">
      <alignment horizontal="justify" vertical="top" wrapText="1"/>
    </xf>
    <xf numFmtId="0" fontId="19" fillId="37" borderId="5" xfId="1" applyFont="1" applyFill="1" applyBorder="1" applyAlignment="1">
      <alignment horizontal="center" vertical="top"/>
    </xf>
    <xf numFmtId="0" fontId="19" fillId="38" borderId="5" xfId="1" applyFont="1" applyFill="1" applyBorder="1" applyAlignment="1">
      <alignment horizontal="justify" vertical="top" wrapText="1"/>
    </xf>
    <xf numFmtId="0" fontId="19" fillId="38" borderId="5" xfId="1" applyFont="1" applyFill="1" applyBorder="1" applyAlignment="1">
      <alignment horizontal="center" vertical="top"/>
    </xf>
    <xf numFmtId="170" fontId="69" fillId="2" borderId="5" xfId="298" applyNumberFormat="1" applyFont="1" applyFill="1" applyBorder="1" applyAlignment="1">
      <alignment horizontal="center" vertical="center" wrapText="1"/>
    </xf>
    <xf numFmtId="170" fontId="69" fillId="2" borderId="5" xfId="298" applyNumberFormat="1" applyFont="1" applyFill="1" applyBorder="1" applyAlignment="1">
      <alignment vertical="center" wrapText="1"/>
    </xf>
    <xf numFmtId="0" fontId="24" fillId="38" borderId="5" xfId="1" applyFont="1" applyFill="1" applyBorder="1" applyAlignment="1">
      <alignment horizontal="justify" vertical="top" wrapText="1"/>
    </xf>
    <xf numFmtId="0" fontId="24" fillId="38" borderId="5" xfId="1" applyFont="1" applyFill="1" applyBorder="1" applyAlignment="1">
      <alignment horizontal="center" vertical="top"/>
    </xf>
    <xf numFmtId="49" fontId="21" fillId="0" borderId="0" xfId="0" applyNumberFormat="1" applyFont="1" applyFill="1" applyBorder="1" applyAlignment="1"/>
    <xf numFmtId="169" fontId="21" fillId="0" borderId="0" xfId="0" applyNumberFormat="1" applyFont="1" applyFill="1" applyBorder="1" applyAlignment="1"/>
    <xf numFmtId="165" fontId="21" fillId="0" borderId="0" xfId="0" applyNumberFormat="1" applyFont="1" applyFill="1" applyBorder="1" applyAlignment="1"/>
    <xf numFmtId="49" fontId="70" fillId="0" borderId="5" xfId="0" applyNumberFormat="1" applyFont="1" applyFill="1" applyBorder="1" applyAlignment="1">
      <alignment horizontal="center"/>
    </xf>
    <xf numFmtId="164" fontId="21" fillId="0" borderId="0" xfId="0" applyFont="1" applyFill="1" applyBorder="1" applyAlignment="1"/>
    <xf numFmtId="165" fontId="70" fillId="0" borderId="5" xfId="0" applyNumberFormat="1" applyFont="1" applyFill="1" applyBorder="1" applyAlignment="1">
      <alignment horizontal="center" vertical="center"/>
    </xf>
    <xf numFmtId="165" fontId="21" fillId="0" borderId="0" xfId="0" applyNumberFormat="1" applyFont="1" applyFill="1" applyAlignment="1">
      <alignment horizontal="right"/>
    </xf>
    <xf numFmtId="164" fontId="70" fillId="0" borderId="0" xfId="0" applyFont="1" applyFill="1" applyAlignment="1">
      <alignment horizontal="center"/>
    </xf>
    <xf numFmtId="164" fontId="70" fillId="0" borderId="0" xfId="0" applyFont="1" applyFill="1" applyAlignment="1">
      <alignment horizontal="left" wrapText="1"/>
    </xf>
    <xf numFmtId="164" fontId="19" fillId="0" borderId="0" xfId="0" applyFont="1" applyFill="1" applyAlignment="1"/>
    <xf numFmtId="164" fontId="22" fillId="0" borderId="0" xfId="0" applyFont="1" applyFill="1" applyAlignment="1">
      <alignment horizontal="center" vertical="top" wrapText="1"/>
    </xf>
    <xf numFmtId="164" fontId="70" fillId="0" borderId="5" xfId="0" applyFont="1" applyFill="1" applyBorder="1" applyAlignment="1">
      <alignment horizontal="center" vertical="center"/>
    </xf>
    <xf numFmtId="165" fontId="70" fillId="0" borderId="5" xfId="0" applyNumberFormat="1" applyFont="1" applyFill="1" applyBorder="1" applyAlignment="1">
      <alignment horizontal="center" vertical="center"/>
    </xf>
    <xf numFmtId="165" fontId="21" fillId="0" borderId="0" xfId="0" applyNumberFormat="1" applyFont="1" applyFill="1" applyBorder="1" applyAlignment="1">
      <alignment horizontal="left" vertical="top" wrapText="1"/>
    </xf>
    <xf numFmtId="165" fontId="21" fillId="0" borderId="0" xfId="0" applyNumberFormat="1" applyFont="1" applyFill="1" applyBorder="1" applyAlignment="1">
      <alignment horizontal="left" vertical="top"/>
    </xf>
    <xf numFmtId="0" fontId="17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3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14" fillId="0" borderId="1" xfId="0" applyNumberFormat="1" applyFont="1" applyFill="1" applyBorder="1" applyAlignment="1">
      <alignment horizontal="center" vertical="center" wrapText="1"/>
    </xf>
    <xf numFmtId="0" fontId="44" fillId="0" borderId="0" xfId="193" applyFont="1" applyFill="1" applyBorder="1" applyAlignment="1">
      <alignment horizontal="center" vertical="center" wrapText="1"/>
    </xf>
    <xf numFmtId="0" fontId="44" fillId="0" borderId="5" xfId="193" applyFont="1" applyBorder="1" applyAlignment="1">
      <alignment horizontal="center" vertical="center"/>
    </xf>
    <xf numFmtId="0" fontId="45" fillId="0" borderId="5" xfId="193" applyFont="1" applyBorder="1" applyAlignment="1">
      <alignment horizontal="center" vertical="center" wrapText="1"/>
    </xf>
    <xf numFmtId="0" fontId="47" fillId="0" borderId="5" xfId="8" applyFont="1" applyBorder="1" applyAlignment="1">
      <alignment horizontal="center" vertical="center"/>
    </xf>
    <xf numFmtId="0" fontId="67" fillId="0" borderId="0" xfId="0" applyNumberFormat="1" applyFont="1" applyFill="1" applyAlignment="1">
      <alignment horizontal="left" vertical="top" wrapText="1"/>
    </xf>
  </cellXfs>
  <cellStyles count="345">
    <cellStyle name="20% - Accent1" xfId="304"/>
    <cellStyle name="20% - Accent2" xfId="305"/>
    <cellStyle name="20% - Accent3" xfId="306"/>
    <cellStyle name="20% - Accent4" xfId="307"/>
    <cellStyle name="20% - Accent5" xfId="308"/>
    <cellStyle name="20% - Accent6" xfId="309"/>
    <cellStyle name="40% - Accent1" xfId="310"/>
    <cellStyle name="40% - Accent2" xfId="311"/>
    <cellStyle name="40% - Accent3" xfId="312"/>
    <cellStyle name="40% - Accent4" xfId="313"/>
    <cellStyle name="40% - Accent5" xfId="314"/>
    <cellStyle name="40% - Accent6" xfId="315"/>
    <cellStyle name="60% - Accent1" xfId="316"/>
    <cellStyle name="60% - Accent2" xfId="317"/>
    <cellStyle name="60% - Accent3" xfId="318"/>
    <cellStyle name="60% - Accent4" xfId="319"/>
    <cellStyle name="60% - Accent5" xfId="320"/>
    <cellStyle name="60% - Accent6" xfId="321"/>
    <cellStyle name="Accent1" xfId="322"/>
    <cellStyle name="Accent2" xfId="323"/>
    <cellStyle name="Accent3" xfId="324"/>
    <cellStyle name="Accent4" xfId="325"/>
    <cellStyle name="Accent5" xfId="326"/>
    <cellStyle name="Accent6" xfId="327"/>
    <cellStyle name="Bad" xfId="328"/>
    <cellStyle name="br" xfId="9"/>
    <cellStyle name="Calculation" xfId="329"/>
    <cellStyle name="Check Cell" xfId="330"/>
    <cellStyle name="col" xfId="10"/>
    <cellStyle name="Explanatory Text" xfId="331"/>
    <cellStyle name="Good" xfId="332"/>
    <cellStyle name="Heading 1" xfId="333"/>
    <cellStyle name="Heading 2" xfId="334"/>
    <cellStyle name="Heading 3" xfId="335"/>
    <cellStyle name="Heading 4" xfId="336"/>
    <cellStyle name="Input" xfId="337"/>
    <cellStyle name="Linked Cell" xfId="338"/>
    <cellStyle name="Neutral" xfId="339"/>
    <cellStyle name="Normal" xfId="11"/>
    <cellStyle name="Note" xfId="340"/>
    <cellStyle name="Output" xfId="341"/>
    <cellStyle name="style0" xfId="12"/>
    <cellStyle name="td" xfId="13"/>
    <cellStyle name="Title" xfId="342"/>
    <cellStyle name="Total" xfId="343"/>
    <cellStyle name="tr" xfId="14"/>
    <cellStyle name="Warning Text" xfId="344"/>
    <cellStyle name="xl100" xfId="15"/>
    <cellStyle name="xl101" xfId="16"/>
    <cellStyle name="xl102" xfId="17"/>
    <cellStyle name="xl103" xfId="18"/>
    <cellStyle name="xl104" xfId="19"/>
    <cellStyle name="xl105" xfId="20"/>
    <cellStyle name="xl106" xfId="21"/>
    <cellStyle name="xl107" xfId="22"/>
    <cellStyle name="xl108" xfId="23"/>
    <cellStyle name="xl109" xfId="24"/>
    <cellStyle name="xl110" xfId="25"/>
    <cellStyle name="xl111" xfId="26"/>
    <cellStyle name="xl112" xfId="27"/>
    <cellStyle name="xl113" xfId="28"/>
    <cellStyle name="xl114" xfId="29"/>
    <cellStyle name="xl115" xfId="30"/>
    <cellStyle name="xl116" xfId="31"/>
    <cellStyle name="xl117" xfId="32"/>
    <cellStyle name="xl118" xfId="33"/>
    <cellStyle name="xl119" xfId="34"/>
    <cellStyle name="xl120" xfId="35"/>
    <cellStyle name="xl121" xfId="36"/>
    <cellStyle name="xl122" xfId="37"/>
    <cellStyle name="xl123" xfId="38"/>
    <cellStyle name="xl124" xfId="39"/>
    <cellStyle name="xl125" xfId="40"/>
    <cellStyle name="xl126" xfId="41"/>
    <cellStyle name="xl127" xfId="42"/>
    <cellStyle name="xl128" xfId="43"/>
    <cellStyle name="xl129" xfId="44"/>
    <cellStyle name="xl130" xfId="45"/>
    <cellStyle name="xl131" xfId="46"/>
    <cellStyle name="xl132" xfId="47"/>
    <cellStyle name="xl133" xfId="48"/>
    <cellStyle name="xl134" xfId="49"/>
    <cellStyle name="xl135" xfId="50"/>
    <cellStyle name="xl136" xfId="51"/>
    <cellStyle name="xl137" xfId="52"/>
    <cellStyle name="xl138" xfId="53"/>
    <cellStyle name="xl139" xfId="54"/>
    <cellStyle name="xl140" xfId="55"/>
    <cellStyle name="xl141" xfId="56"/>
    <cellStyle name="xl142" xfId="57"/>
    <cellStyle name="xl143" xfId="58"/>
    <cellStyle name="xl144" xfId="59"/>
    <cellStyle name="xl145" xfId="60"/>
    <cellStyle name="xl146" xfId="61"/>
    <cellStyle name="xl147" xfId="62"/>
    <cellStyle name="xl148" xfId="63"/>
    <cellStyle name="xl149" xfId="64"/>
    <cellStyle name="xl150" xfId="65"/>
    <cellStyle name="xl151" xfId="66"/>
    <cellStyle name="xl152" xfId="67"/>
    <cellStyle name="xl153" xfId="68"/>
    <cellStyle name="xl154" xfId="69"/>
    <cellStyle name="xl155" xfId="70"/>
    <cellStyle name="xl156" xfId="71"/>
    <cellStyle name="xl157" xfId="72"/>
    <cellStyle name="xl158" xfId="73"/>
    <cellStyle name="xl159" xfId="74"/>
    <cellStyle name="xl160" xfId="75"/>
    <cellStyle name="xl161" xfId="76"/>
    <cellStyle name="xl162" xfId="77"/>
    <cellStyle name="xl163" xfId="78"/>
    <cellStyle name="xl164" xfId="79"/>
    <cellStyle name="xl165" xfId="80"/>
    <cellStyle name="xl166" xfId="81"/>
    <cellStyle name="xl167" xfId="82"/>
    <cellStyle name="xl168" xfId="83"/>
    <cellStyle name="xl169" xfId="84"/>
    <cellStyle name="xl170" xfId="85"/>
    <cellStyle name="xl171" xfId="86"/>
    <cellStyle name="xl172" xfId="87"/>
    <cellStyle name="xl173" xfId="88"/>
    <cellStyle name="xl174" xfId="89"/>
    <cellStyle name="xl175" xfId="90"/>
    <cellStyle name="xl176" xfId="91"/>
    <cellStyle name="xl177" xfId="92"/>
    <cellStyle name="xl178" xfId="93"/>
    <cellStyle name="xl179" xfId="94"/>
    <cellStyle name="xl180" xfId="95"/>
    <cellStyle name="xl181" xfId="96"/>
    <cellStyle name="xl182" xfId="97"/>
    <cellStyle name="xl183" xfId="98"/>
    <cellStyle name="xl184" xfId="99"/>
    <cellStyle name="xl185" xfId="100"/>
    <cellStyle name="xl186" xfId="101"/>
    <cellStyle name="xl187" xfId="102"/>
    <cellStyle name="xl188" xfId="103"/>
    <cellStyle name="xl189" xfId="104"/>
    <cellStyle name="xl190" xfId="105"/>
    <cellStyle name="xl191" xfId="106"/>
    <cellStyle name="xl192" xfId="107"/>
    <cellStyle name="xl193" xfId="108"/>
    <cellStyle name="xl194" xfId="109"/>
    <cellStyle name="xl195" xfId="110"/>
    <cellStyle name="xl196" xfId="111"/>
    <cellStyle name="xl197" xfId="112"/>
    <cellStyle name="xl198" xfId="113"/>
    <cellStyle name="xl21" xfId="114"/>
    <cellStyle name="xl22" xfId="115"/>
    <cellStyle name="xl23" xfId="116"/>
    <cellStyle name="xl24" xfId="117"/>
    <cellStyle name="xl25" xfId="118"/>
    <cellStyle name="xl26" xfId="119"/>
    <cellStyle name="xl27" xfId="120"/>
    <cellStyle name="xl28" xfId="121"/>
    <cellStyle name="xl29" xfId="122"/>
    <cellStyle name="xl30" xfId="123"/>
    <cellStyle name="xl31" xfId="124"/>
    <cellStyle name="xl31 2" xfId="302"/>
    <cellStyle name="xl32" xfId="125"/>
    <cellStyle name="xl33" xfId="126"/>
    <cellStyle name="xl34" xfId="127"/>
    <cellStyle name="xl35" xfId="128"/>
    <cellStyle name="xl36" xfId="129"/>
    <cellStyle name="xl37" xfId="130"/>
    <cellStyle name="xl38" xfId="131"/>
    <cellStyle name="xl39" xfId="132"/>
    <cellStyle name="xl40" xfId="133"/>
    <cellStyle name="xl41" xfId="134"/>
    <cellStyle name="xl42" xfId="135"/>
    <cellStyle name="xl43" xfId="136"/>
    <cellStyle name="xl43 2" xfId="303"/>
    <cellStyle name="xl44" xfId="137"/>
    <cellStyle name="xl45" xfId="138"/>
    <cellStyle name="xl46" xfId="139"/>
    <cellStyle name="xl47" xfId="140"/>
    <cellStyle name="xl48" xfId="141"/>
    <cellStyle name="xl49" xfId="142"/>
    <cellStyle name="xl50" xfId="143"/>
    <cellStyle name="xl51" xfId="144"/>
    <cellStyle name="xl52" xfId="145"/>
    <cellStyle name="xl53" xfId="146"/>
    <cellStyle name="xl54" xfId="147"/>
    <cellStyle name="xl55" xfId="148"/>
    <cellStyle name="xl56" xfId="149"/>
    <cellStyle name="xl57" xfId="150"/>
    <cellStyle name="xl58" xfId="151"/>
    <cellStyle name="xl59" xfId="152"/>
    <cellStyle name="xl60" xfId="153"/>
    <cellStyle name="xl61" xfId="154"/>
    <cellStyle name="xl62" xfId="155"/>
    <cellStyle name="xl63" xfId="156"/>
    <cellStyle name="xl64" xfId="157"/>
    <cellStyle name="xl65" xfId="158"/>
    <cellStyle name="xl66" xfId="159"/>
    <cellStyle name="xl67" xfId="160"/>
    <cellStyle name="xl68" xfId="161"/>
    <cellStyle name="xl69" xfId="162"/>
    <cellStyle name="xl70" xfId="163"/>
    <cellStyle name="xl71" xfId="164"/>
    <cellStyle name="xl72" xfId="165"/>
    <cellStyle name="xl73" xfId="166"/>
    <cellStyle name="xl74" xfId="167"/>
    <cellStyle name="xl75" xfId="168"/>
    <cellStyle name="xl76" xfId="169"/>
    <cellStyle name="xl77" xfId="170"/>
    <cellStyle name="xl78" xfId="171"/>
    <cellStyle name="xl79" xfId="172"/>
    <cellStyle name="xl80" xfId="173"/>
    <cellStyle name="xl81" xfId="174"/>
    <cellStyle name="xl82" xfId="175"/>
    <cellStyle name="xl83" xfId="176"/>
    <cellStyle name="xl84" xfId="177"/>
    <cellStyle name="xl85" xfId="178"/>
    <cellStyle name="xl86" xfId="179"/>
    <cellStyle name="xl87" xfId="180"/>
    <cellStyle name="xl88" xfId="181"/>
    <cellStyle name="xl89" xfId="182"/>
    <cellStyle name="xl90" xfId="183"/>
    <cellStyle name="xl91" xfId="184"/>
    <cellStyle name="xl92" xfId="185"/>
    <cellStyle name="xl93" xfId="186"/>
    <cellStyle name="xl94" xfId="187"/>
    <cellStyle name="xl95" xfId="188"/>
    <cellStyle name="xl96" xfId="189"/>
    <cellStyle name="xl97" xfId="190"/>
    <cellStyle name="xl98" xfId="191"/>
    <cellStyle name="xl99" xfId="192"/>
    <cellStyle name="Обычный" xfId="0" builtinId="0"/>
    <cellStyle name="Обычный 10" xfId="197"/>
    <cellStyle name="Обычный 11" xfId="201"/>
    <cellStyle name="Обычный 12" xfId="205"/>
    <cellStyle name="Обычный 13" xfId="207"/>
    <cellStyle name="Обычный 14" xfId="211"/>
    <cellStyle name="Обычный 15" xfId="213"/>
    <cellStyle name="Обычный 16" xfId="215"/>
    <cellStyle name="Обычный 17" xfId="217"/>
    <cellStyle name="Обычный 2" xfId="2"/>
    <cellStyle name="Обычный 2 2" xfId="4"/>
    <cellStyle name="Обычный 2 2 10" xfId="210"/>
    <cellStyle name="Обычный 2 2 11" xfId="212"/>
    <cellStyle name="Обычный 2 2 12" xfId="214"/>
    <cellStyle name="Обычный 2 2 13" xfId="216"/>
    <cellStyle name="Обычный 2 2 15" xfId="224"/>
    <cellStyle name="Обычный 2 2 16" xfId="226"/>
    <cellStyle name="Обычный 2 2 17" xfId="202"/>
    <cellStyle name="Обычный 2 2 18" xfId="208"/>
    <cellStyle name="Обычный 2 2 19" xfId="218"/>
    <cellStyle name="Обычный 2 2 20" xfId="220"/>
    <cellStyle name="Обычный 2 2 21" xfId="222"/>
    <cellStyle name="Обычный 2 2 22" xfId="229"/>
    <cellStyle name="Обычный 2 2 23" xfId="232"/>
    <cellStyle name="Обычный 2 2 24" xfId="233"/>
    <cellStyle name="Обычный 2 2 25" xfId="236"/>
    <cellStyle name="Обычный 2 2 26" xfId="238"/>
    <cellStyle name="Обычный 2 2 27" xfId="241"/>
    <cellStyle name="Обычный 2 2 28" xfId="243"/>
    <cellStyle name="Обычный 2 2 29" xfId="245"/>
    <cellStyle name="Обычный 2 2 30" xfId="248"/>
    <cellStyle name="Обычный 2 2 31" xfId="249"/>
    <cellStyle name="Обычный 2 2 32" xfId="252"/>
    <cellStyle name="Обычный 2 2 33" xfId="254"/>
    <cellStyle name="Обычный 2 2 34" xfId="256"/>
    <cellStyle name="Обычный 2 2 35" xfId="258"/>
    <cellStyle name="Обычный 2 2 36" xfId="260"/>
    <cellStyle name="Обычный 2 2 37" xfId="262"/>
    <cellStyle name="Обычный 2 2 38" xfId="264"/>
    <cellStyle name="Обычный 2 2 39" xfId="266"/>
    <cellStyle name="Обычный 2 2 40" xfId="269"/>
    <cellStyle name="Обычный 2 2 41" xfId="271"/>
    <cellStyle name="Обычный 2 2 42" xfId="273"/>
    <cellStyle name="Обычный 2 2 43" xfId="275"/>
    <cellStyle name="Обычный 2 2 44" xfId="277"/>
    <cellStyle name="Обычный 2 2 45" xfId="279"/>
    <cellStyle name="Обычный 2 2 46" xfId="281"/>
    <cellStyle name="Обычный 2 2 47" xfId="284"/>
    <cellStyle name="Обычный 2 2 48" xfId="285"/>
    <cellStyle name="Обычный 2 2 49" xfId="287"/>
    <cellStyle name="Обычный 2 2 5" xfId="198"/>
    <cellStyle name="Обычный 2 2 50" xfId="289"/>
    <cellStyle name="Обычный 2 2 51" xfId="291"/>
    <cellStyle name="Обычный 2 2 52" xfId="294"/>
    <cellStyle name="Обычный 2 2 53" xfId="195"/>
    <cellStyle name="Обычный 2 2 55" xfId="225"/>
    <cellStyle name="Обычный 2 2 56" xfId="228"/>
    <cellStyle name="Обычный 2 2 57" xfId="235"/>
    <cellStyle name="Обычный 2 2 58" xfId="240"/>
    <cellStyle name="Обычный 2 2 6" xfId="196"/>
    <cellStyle name="Обычный 2 2 60" xfId="251"/>
    <cellStyle name="Обычный 2 2 61" xfId="270"/>
    <cellStyle name="Обычный 2 2 62" xfId="292"/>
    <cellStyle name="Обычный 2 2 7" xfId="200"/>
    <cellStyle name="Обычный 2 2 8" xfId="204"/>
    <cellStyle name="Обычный 2 2 9" xfId="206"/>
    <cellStyle name="Обычный 2 3" xfId="8"/>
    <cellStyle name="Обычный 20" xfId="227"/>
    <cellStyle name="Обычный 21" xfId="203"/>
    <cellStyle name="Обычный 22" xfId="209"/>
    <cellStyle name="Обычный 23" xfId="219"/>
    <cellStyle name="Обычный 24" xfId="221"/>
    <cellStyle name="Обычный 25" xfId="223"/>
    <cellStyle name="Обычный 26" xfId="230"/>
    <cellStyle name="Обычный 27" xfId="231"/>
    <cellStyle name="Обычный 28" xfId="234"/>
    <cellStyle name="Обычный 29" xfId="237"/>
    <cellStyle name="Обычный 3" xfId="3"/>
    <cellStyle name="Обычный 30" xfId="239"/>
    <cellStyle name="Обычный 31" xfId="242"/>
    <cellStyle name="Обычный 32" xfId="244"/>
    <cellStyle name="Обычный 33" xfId="246"/>
    <cellStyle name="Обычный 34" xfId="247"/>
    <cellStyle name="Обычный 35" xfId="250"/>
    <cellStyle name="Обычный 36" xfId="253"/>
    <cellStyle name="Обычный 37" xfId="255"/>
    <cellStyle name="Обычный 38" xfId="257"/>
    <cellStyle name="Обычный 39" xfId="259"/>
    <cellStyle name="Обычный 4" xfId="6"/>
    <cellStyle name="Обычный 4 2" xfId="300"/>
    <cellStyle name="Обычный 40" xfId="261"/>
    <cellStyle name="Обычный 41" xfId="263"/>
    <cellStyle name="Обычный 42" xfId="265"/>
    <cellStyle name="Обычный 43" xfId="267"/>
    <cellStyle name="Обычный 44" xfId="268"/>
    <cellStyle name="Обычный 45" xfId="272"/>
    <cellStyle name="Обычный 46" xfId="274"/>
    <cellStyle name="Обычный 47" xfId="276"/>
    <cellStyle name="Обычный 48" xfId="278"/>
    <cellStyle name="Обычный 49" xfId="280"/>
    <cellStyle name="Обычный 5" xfId="7"/>
    <cellStyle name="Обычный 5 2" xfId="301"/>
    <cellStyle name="Обычный 50" xfId="282"/>
    <cellStyle name="Обычный 51" xfId="283"/>
    <cellStyle name="Обычный 52" xfId="286"/>
    <cellStyle name="Обычный 53" xfId="288"/>
    <cellStyle name="Обычный 54" xfId="290"/>
    <cellStyle name="Обычный 55" xfId="293"/>
    <cellStyle name="Обычный 56" xfId="295"/>
    <cellStyle name="Обычный 6" xfId="297"/>
    <cellStyle name="Обычный 7" xfId="5"/>
    <cellStyle name="Обычный 7 2" xfId="299"/>
    <cellStyle name="Обычный 8" xfId="296"/>
    <cellStyle name="Обычный 9" xfId="199"/>
    <cellStyle name="Обычный_З_15_Приложение 16 - Источники дефицита" xfId="193"/>
    <cellStyle name="Стиль 1" xfId="1"/>
    <cellStyle name="Финансовый 2" xfId="194"/>
    <cellStyle name="Финансовый 3" xfId="298"/>
  </cellStyles>
  <dxfs count="26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printerSettings" Target="../printerSettings/printerSettings5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4" Type="http://schemas.openxmlformats.org/officeDocument/2006/relationships/printerSettings" Target="../printerSettings/printerSettings1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0"/>
  <sheetViews>
    <sheetView view="pageBreakPreview" topLeftCell="A28" zoomScaleSheetLayoutView="100" workbookViewId="0">
      <selection activeCell="C1" sqref="C1:E5"/>
    </sheetView>
  </sheetViews>
  <sheetFormatPr defaultRowHeight="12.75"/>
  <cols>
    <col min="1" max="1" width="24.33203125" style="130" customWidth="1"/>
    <col min="2" max="2" width="61.5" style="127" customWidth="1"/>
    <col min="3" max="3" width="16.6640625" style="127" customWidth="1"/>
    <col min="4" max="4" width="16" style="127" customWidth="1"/>
    <col min="5" max="5" width="16.5" style="129" customWidth="1"/>
    <col min="6" max="6" width="13.83203125" style="129" customWidth="1"/>
    <col min="7" max="7" width="17" style="128" customWidth="1"/>
    <col min="8" max="8" width="13.83203125" style="127" bestFit="1" customWidth="1"/>
    <col min="9" max="9" width="12.5" style="127" bestFit="1" customWidth="1"/>
    <col min="10" max="16384" width="9.33203125" style="127"/>
  </cols>
  <sheetData>
    <row r="1" spans="1:8" ht="15" customHeight="1">
      <c r="B1" s="161"/>
      <c r="C1" s="165" t="s">
        <v>222</v>
      </c>
      <c r="D1" s="166"/>
      <c r="E1" s="166"/>
    </row>
    <row r="2" spans="1:8" ht="15">
      <c r="B2" s="161"/>
      <c r="C2" s="166"/>
      <c r="D2" s="166"/>
      <c r="E2" s="166"/>
    </row>
    <row r="3" spans="1:8" ht="15">
      <c r="B3" s="161"/>
      <c r="C3" s="166"/>
      <c r="D3" s="166"/>
      <c r="E3" s="166"/>
    </row>
    <row r="4" spans="1:8" ht="110.25" customHeight="1">
      <c r="B4" s="161"/>
      <c r="C4" s="166"/>
      <c r="D4" s="166"/>
      <c r="E4" s="166"/>
    </row>
    <row r="5" spans="1:8" ht="90.75" customHeight="1">
      <c r="C5" s="166"/>
      <c r="D5" s="166"/>
      <c r="E5" s="166"/>
    </row>
    <row r="6" spans="1:8" ht="63" customHeight="1">
      <c r="A6" s="162" t="s">
        <v>211</v>
      </c>
      <c r="B6" s="162"/>
      <c r="C6" s="162"/>
      <c r="D6" s="162"/>
      <c r="E6" s="162"/>
    </row>
    <row r="7" spans="1:8">
      <c r="A7" s="160"/>
      <c r="B7" s="159"/>
      <c r="C7" s="159"/>
      <c r="D7" s="159"/>
      <c r="E7" s="158" t="s">
        <v>1</v>
      </c>
    </row>
    <row r="8" spans="1:8" s="156" customFormat="1">
      <c r="A8" s="163" t="s">
        <v>23</v>
      </c>
      <c r="B8" s="163" t="s">
        <v>2</v>
      </c>
      <c r="C8" s="164" t="s">
        <v>7</v>
      </c>
      <c r="D8" s="164"/>
      <c r="E8" s="164"/>
      <c r="F8" s="154"/>
      <c r="G8" s="153"/>
    </row>
    <row r="9" spans="1:8" s="156" customFormat="1" ht="16.5" customHeight="1">
      <c r="A9" s="163"/>
      <c r="B9" s="163"/>
      <c r="C9" s="157" t="s">
        <v>26</v>
      </c>
      <c r="D9" s="157" t="s">
        <v>27</v>
      </c>
      <c r="E9" s="157" t="s">
        <v>137</v>
      </c>
      <c r="F9" s="154"/>
      <c r="G9" s="153"/>
      <c r="H9" s="154"/>
    </row>
    <row r="10" spans="1:8" s="152" customFormat="1">
      <c r="A10" s="155">
        <v>1</v>
      </c>
      <c r="B10" s="155">
        <v>2</v>
      </c>
      <c r="C10" s="155" t="s">
        <v>10</v>
      </c>
      <c r="D10" s="155" t="s">
        <v>11</v>
      </c>
      <c r="E10" s="155" t="s">
        <v>12</v>
      </c>
      <c r="F10" s="154"/>
      <c r="G10" s="153"/>
    </row>
    <row r="11" spans="1:8" s="131" customFormat="1" ht="15.75">
      <c r="A11" s="151" t="s">
        <v>210</v>
      </c>
      <c r="B11" s="150" t="s">
        <v>209</v>
      </c>
      <c r="C11" s="149">
        <f>C12</f>
        <v>2825.1</v>
      </c>
      <c r="D11" s="148">
        <f>D19+D24</f>
        <v>381.5</v>
      </c>
      <c r="E11" s="148">
        <f>E19+E24</f>
        <v>385.9</v>
      </c>
      <c r="F11" s="133"/>
      <c r="G11" s="132"/>
    </row>
    <row r="12" spans="1:8" s="131" customFormat="1" ht="30">
      <c r="A12" s="147" t="s">
        <v>208</v>
      </c>
      <c r="B12" s="146" t="s">
        <v>207</v>
      </c>
      <c r="C12" s="143">
        <f>C13+C19+C24+C16</f>
        <v>2825.1</v>
      </c>
      <c r="D12" s="142">
        <f>D11</f>
        <v>381.5</v>
      </c>
      <c r="E12" s="142">
        <f>E11</f>
        <v>385.9</v>
      </c>
      <c r="F12" s="133"/>
      <c r="G12" s="132"/>
    </row>
    <row r="13" spans="1:8" s="131" customFormat="1" ht="28.5">
      <c r="A13" s="145" t="s">
        <v>206</v>
      </c>
      <c r="B13" s="144" t="s">
        <v>205</v>
      </c>
      <c r="C13" s="143">
        <f>C14</f>
        <v>483.2</v>
      </c>
      <c r="D13" s="142"/>
      <c r="E13" s="142"/>
      <c r="F13" s="133"/>
      <c r="G13" s="132"/>
    </row>
    <row r="14" spans="1:8" s="131" customFormat="1" ht="30">
      <c r="A14" s="136" t="s">
        <v>204</v>
      </c>
      <c r="B14" s="141" t="s">
        <v>203</v>
      </c>
      <c r="C14" s="143">
        <f>C15</f>
        <v>483.2</v>
      </c>
      <c r="D14" s="142"/>
      <c r="E14" s="142"/>
      <c r="F14" s="133"/>
      <c r="G14" s="132"/>
    </row>
    <row r="15" spans="1:8" s="131" customFormat="1" ht="30">
      <c r="A15" s="136" t="s">
        <v>202</v>
      </c>
      <c r="B15" s="141" t="s">
        <v>201</v>
      </c>
      <c r="C15" s="143">
        <v>483.2</v>
      </c>
      <c r="D15" s="142"/>
      <c r="E15" s="142"/>
      <c r="F15" s="133"/>
      <c r="G15" s="132"/>
    </row>
    <row r="16" spans="1:8" s="131" customFormat="1" ht="33.75" customHeight="1">
      <c r="A16" s="136" t="s">
        <v>216</v>
      </c>
      <c r="B16" s="141" t="s">
        <v>217</v>
      </c>
      <c r="C16" s="143">
        <f>C17</f>
        <v>1868.3</v>
      </c>
      <c r="D16" s="142"/>
      <c r="E16" s="142"/>
      <c r="F16" s="133"/>
      <c r="G16" s="132"/>
    </row>
    <row r="17" spans="1:7" s="131" customFormat="1" ht="32.25" customHeight="1">
      <c r="A17" s="136" t="s">
        <v>218</v>
      </c>
      <c r="B17" s="141" t="s">
        <v>220</v>
      </c>
      <c r="C17" s="143">
        <f>C18</f>
        <v>1868.3</v>
      </c>
      <c r="D17" s="142"/>
      <c r="E17" s="142"/>
      <c r="F17" s="133"/>
      <c r="G17" s="132"/>
    </row>
    <row r="18" spans="1:7" s="131" customFormat="1" ht="29.25" customHeight="1">
      <c r="A18" s="136" t="s">
        <v>219</v>
      </c>
      <c r="B18" s="141" t="s">
        <v>221</v>
      </c>
      <c r="C18" s="143">
        <v>1868.3</v>
      </c>
      <c r="D18" s="142"/>
      <c r="E18" s="142"/>
      <c r="F18" s="133"/>
      <c r="G18" s="132"/>
    </row>
    <row r="19" spans="1:7" s="131" customFormat="1" ht="30">
      <c r="A19" s="140" t="s">
        <v>200</v>
      </c>
      <c r="B19" s="139" t="s">
        <v>199</v>
      </c>
      <c r="C19" s="134">
        <f>C20+C22</f>
        <v>109.89999999999999</v>
      </c>
      <c r="D19" s="134">
        <f>D20+D22</f>
        <v>115</v>
      </c>
      <c r="E19" s="134">
        <f>E20+E22</f>
        <v>119.4</v>
      </c>
      <c r="F19" s="133"/>
      <c r="G19" s="132"/>
    </row>
    <row r="20" spans="1:7" s="131" customFormat="1" ht="45">
      <c r="A20" s="138" t="s">
        <v>198</v>
      </c>
      <c r="B20" s="137" t="s">
        <v>197</v>
      </c>
      <c r="C20" s="134">
        <f>C21</f>
        <v>0.6</v>
      </c>
      <c r="D20" s="134">
        <f>D21</f>
        <v>0.6</v>
      </c>
      <c r="E20" s="134">
        <f>E21</f>
        <v>0.7</v>
      </c>
      <c r="F20" s="133"/>
      <c r="G20" s="132"/>
    </row>
    <row r="21" spans="1:7" s="131" customFormat="1" ht="45">
      <c r="A21" s="136" t="s">
        <v>196</v>
      </c>
      <c r="B21" s="141" t="s">
        <v>195</v>
      </c>
      <c r="C21" s="134">
        <v>0.6</v>
      </c>
      <c r="D21" s="134">
        <v>0.6</v>
      </c>
      <c r="E21" s="134">
        <v>0.7</v>
      </c>
      <c r="F21" s="133"/>
      <c r="G21" s="132"/>
    </row>
    <row r="22" spans="1:7" s="131" customFormat="1" ht="45">
      <c r="A22" s="138" t="s">
        <v>194</v>
      </c>
      <c r="B22" s="137" t="s">
        <v>193</v>
      </c>
      <c r="C22" s="134">
        <f>C23</f>
        <v>109.3</v>
      </c>
      <c r="D22" s="134">
        <f>D23</f>
        <v>114.4</v>
      </c>
      <c r="E22" s="134">
        <f>E23</f>
        <v>118.7</v>
      </c>
      <c r="F22" s="133"/>
      <c r="G22" s="132"/>
    </row>
    <row r="23" spans="1:7" s="131" customFormat="1" ht="60">
      <c r="A23" s="136" t="s">
        <v>192</v>
      </c>
      <c r="B23" s="141" t="s">
        <v>191</v>
      </c>
      <c r="C23" s="134">
        <v>109.3</v>
      </c>
      <c r="D23" s="134">
        <v>114.4</v>
      </c>
      <c r="E23" s="134">
        <v>118.7</v>
      </c>
      <c r="F23" s="133"/>
      <c r="G23" s="132"/>
    </row>
    <row r="24" spans="1:7" s="131" customFormat="1" ht="15.75">
      <c r="A24" s="140" t="s">
        <v>190</v>
      </c>
      <c r="B24" s="139" t="s">
        <v>189</v>
      </c>
      <c r="C24" s="134">
        <f>C25+C27</f>
        <v>363.7</v>
      </c>
      <c r="D24" s="134">
        <f>D25</f>
        <v>266.5</v>
      </c>
      <c r="E24" s="134">
        <f>E25</f>
        <v>266.5</v>
      </c>
      <c r="F24" s="133"/>
      <c r="G24" s="132"/>
    </row>
    <row r="25" spans="1:7" s="131" customFormat="1" ht="62.25" customHeight="1">
      <c r="A25" s="138" t="s">
        <v>188</v>
      </c>
      <c r="B25" s="137" t="s">
        <v>187</v>
      </c>
      <c r="C25" s="134">
        <f>C26</f>
        <v>326.5</v>
      </c>
      <c r="D25" s="134">
        <f>D26</f>
        <v>266.5</v>
      </c>
      <c r="E25" s="134">
        <f>E26</f>
        <v>266.5</v>
      </c>
      <c r="F25" s="133"/>
      <c r="G25" s="132"/>
    </row>
    <row r="26" spans="1:7" s="131" customFormat="1" ht="74.25" customHeight="1">
      <c r="A26" s="138" t="s">
        <v>186</v>
      </c>
      <c r="B26" s="137" t="s">
        <v>185</v>
      </c>
      <c r="C26" s="134">
        <v>326.5</v>
      </c>
      <c r="D26" s="134">
        <v>266.5</v>
      </c>
      <c r="E26" s="134">
        <v>266.5</v>
      </c>
      <c r="F26" s="133"/>
      <c r="G26" s="132"/>
    </row>
    <row r="27" spans="1:7" s="131" customFormat="1" ht="32.25" customHeight="1">
      <c r="A27" s="138" t="s">
        <v>213</v>
      </c>
      <c r="B27" s="137" t="s">
        <v>212</v>
      </c>
      <c r="C27" s="134">
        <f>C28</f>
        <v>37.200000000000003</v>
      </c>
      <c r="D27" s="134"/>
      <c r="E27" s="134"/>
      <c r="F27" s="133"/>
      <c r="G27" s="132"/>
    </row>
    <row r="28" spans="1:7" s="131" customFormat="1" ht="32.25" customHeight="1">
      <c r="A28" s="138" t="s">
        <v>214</v>
      </c>
      <c r="B28" s="137" t="s">
        <v>215</v>
      </c>
      <c r="C28" s="134">
        <v>37.200000000000003</v>
      </c>
      <c r="D28" s="134"/>
      <c r="E28" s="134"/>
      <c r="F28" s="133"/>
      <c r="G28" s="132"/>
    </row>
    <row r="29" spans="1:7" s="131" customFormat="1" ht="87.75" customHeight="1">
      <c r="A29" s="136"/>
      <c r="B29" s="135"/>
      <c r="C29" s="134"/>
      <c r="D29" s="134"/>
      <c r="E29" s="134"/>
      <c r="F29" s="133"/>
      <c r="G29" s="132"/>
    </row>
    <row r="30" spans="1:7" s="131" customFormat="1">
      <c r="F30" s="133"/>
      <c r="G30" s="132"/>
    </row>
  </sheetData>
  <mergeCells count="5">
    <mergeCell ref="A6:E6"/>
    <mergeCell ref="A8:A9"/>
    <mergeCell ref="B8:B9"/>
    <mergeCell ref="C8:E8"/>
    <mergeCell ref="C1:E5"/>
  </mergeCells>
  <conditionalFormatting sqref="C1">
    <cfRule type="expression" dxfId="25" priority="1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45"/>
  <sheetViews>
    <sheetView view="pageBreakPreview" zoomScaleSheetLayoutView="100" workbookViewId="0">
      <selection activeCell="I1" sqref="I1:L1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72.5" customHeight="1">
      <c r="I1" s="167" t="s">
        <v>223</v>
      </c>
      <c r="J1" s="168"/>
      <c r="K1" s="168"/>
      <c r="L1" s="168"/>
    </row>
    <row r="2" spans="1:12" ht="118.5" customHeight="1">
      <c r="A2" s="1" t="s">
        <v>0</v>
      </c>
      <c r="B2" s="1" t="s">
        <v>0</v>
      </c>
      <c r="C2" s="1" t="s">
        <v>0</v>
      </c>
      <c r="D2" s="2" t="s">
        <v>0</v>
      </c>
      <c r="E2" s="2" t="s">
        <v>0</v>
      </c>
      <c r="F2" s="2" t="s">
        <v>0</v>
      </c>
      <c r="G2" s="2" t="s">
        <v>0</v>
      </c>
      <c r="H2" s="2" t="s">
        <v>0</v>
      </c>
      <c r="I2" s="167" t="s">
        <v>166</v>
      </c>
      <c r="J2" s="168"/>
      <c r="K2" s="168"/>
      <c r="L2" s="168"/>
    </row>
    <row r="3" spans="1:12" ht="66" customHeight="1">
      <c r="A3" s="169" t="s">
        <v>136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</row>
    <row r="4" spans="1:12" ht="15" customHeight="1">
      <c r="A4" s="3" t="s">
        <v>0</v>
      </c>
      <c r="B4" s="3" t="s">
        <v>0</v>
      </c>
      <c r="C4" s="3" t="s">
        <v>0</v>
      </c>
      <c r="D4" s="3" t="s">
        <v>0</v>
      </c>
      <c r="E4" s="3" t="s">
        <v>0</v>
      </c>
      <c r="F4" s="3" t="s">
        <v>0</v>
      </c>
      <c r="G4" s="3" t="s">
        <v>0</v>
      </c>
      <c r="H4" s="3" t="s">
        <v>0</v>
      </c>
      <c r="I4" s="170" t="s">
        <v>1</v>
      </c>
      <c r="J4" s="170"/>
      <c r="K4" s="170"/>
      <c r="L4" s="170"/>
    </row>
    <row r="5" spans="1:12" ht="19.899999999999999" customHeight="1">
      <c r="A5" s="171" t="s">
        <v>2</v>
      </c>
      <c r="B5" s="171" t="s">
        <v>21</v>
      </c>
      <c r="C5" s="171" t="s">
        <v>3</v>
      </c>
      <c r="D5" s="171" t="s">
        <v>4</v>
      </c>
      <c r="E5" s="171" t="s">
        <v>5</v>
      </c>
      <c r="F5" s="171"/>
      <c r="G5" s="171"/>
      <c r="H5" s="171"/>
      <c r="I5" s="171" t="s">
        <v>6</v>
      </c>
      <c r="J5" s="171" t="s">
        <v>7</v>
      </c>
      <c r="K5" s="171"/>
      <c r="L5" s="171"/>
    </row>
    <row r="6" spans="1:12" ht="16.350000000000001" customHeight="1">
      <c r="A6" s="171" t="s">
        <v>0</v>
      </c>
      <c r="B6" s="171" t="s">
        <v>0</v>
      </c>
      <c r="C6" s="171" t="s">
        <v>0</v>
      </c>
      <c r="D6" s="171" t="s">
        <v>0</v>
      </c>
      <c r="E6" s="171" t="s">
        <v>0</v>
      </c>
      <c r="F6" s="171"/>
      <c r="G6" s="171"/>
      <c r="H6" s="171"/>
      <c r="I6" s="171" t="s">
        <v>0</v>
      </c>
      <c r="J6" s="118" t="s">
        <v>26</v>
      </c>
      <c r="K6" s="118" t="s">
        <v>27</v>
      </c>
      <c r="L6" s="118" t="s">
        <v>137</v>
      </c>
    </row>
    <row r="7" spans="1:12" ht="14.45" customHeight="1">
      <c r="A7" s="4" t="s">
        <v>8</v>
      </c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4" t="s">
        <v>18</v>
      </c>
      <c r="L7" s="4" t="s">
        <v>20</v>
      </c>
    </row>
    <row r="8" spans="1:12" ht="71.25">
      <c r="A8" s="9" t="s">
        <v>129</v>
      </c>
      <c r="B8" s="10" t="s">
        <v>165</v>
      </c>
      <c r="C8" s="10"/>
      <c r="D8" s="10"/>
      <c r="E8" s="5"/>
      <c r="F8" s="5"/>
      <c r="G8" s="5"/>
      <c r="H8" s="5"/>
      <c r="I8" s="18"/>
      <c r="J8" s="19">
        <f>J9+J44+J61+J77+J103+J54</f>
        <v>6914.6</v>
      </c>
      <c r="K8" s="19">
        <f>K9+K44+K61+K77+K103+K110</f>
        <v>1741.7000000000003</v>
      </c>
      <c r="L8" s="19">
        <f>L9+L44+L61+L77+L103+L110</f>
        <v>1760.8</v>
      </c>
    </row>
    <row r="9" spans="1:12" ht="28.5">
      <c r="A9" s="9" t="s">
        <v>29</v>
      </c>
      <c r="B9" s="11" t="s">
        <v>165</v>
      </c>
      <c r="C9" s="97" t="s">
        <v>30</v>
      </c>
      <c r="D9" s="11"/>
      <c r="E9" s="24"/>
      <c r="F9" s="24"/>
      <c r="G9" s="24"/>
      <c r="H9" s="24"/>
      <c r="I9" s="20"/>
      <c r="J9" s="21">
        <f>J10+J16+J32+J38</f>
        <v>2294.7000000000003</v>
      </c>
      <c r="K9" s="21">
        <f>K10+K16+K32</f>
        <v>1063.9000000000001</v>
      </c>
      <c r="L9" s="21">
        <f>L10+L16+L32</f>
        <v>1038.0999999999999</v>
      </c>
    </row>
    <row r="10" spans="1:12" ht="60">
      <c r="A10" s="12" t="s">
        <v>31</v>
      </c>
      <c r="B10" s="11" t="s">
        <v>165</v>
      </c>
      <c r="C10" s="97" t="s">
        <v>30</v>
      </c>
      <c r="D10" s="97" t="s">
        <v>32</v>
      </c>
      <c r="E10" s="24"/>
      <c r="F10" s="24"/>
      <c r="G10" s="24"/>
      <c r="H10" s="24"/>
      <c r="I10" s="11"/>
      <c r="J10" s="29">
        <f>J11</f>
        <v>590.6</v>
      </c>
      <c r="K10" s="21">
        <f>K11</f>
        <v>349.9</v>
      </c>
      <c r="L10" s="21">
        <f>L11</f>
        <v>374.4</v>
      </c>
    </row>
    <row r="11" spans="1:12" ht="75.75" customHeight="1">
      <c r="A11" s="12" t="s">
        <v>149</v>
      </c>
      <c r="B11" s="11" t="s">
        <v>165</v>
      </c>
      <c r="C11" s="11" t="s">
        <v>30</v>
      </c>
      <c r="D11" s="11" t="s">
        <v>32</v>
      </c>
      <c r="E11" s="23">
        <v>65</v>
      </c>
      <c r="F11" s="23"/>
      <c r="G11" s="23"/>
      <c r="H11" s="23"/>
      <c r="I11" s="11"/>
      <c r="J11" s="21">
        <f t="shared" ref="J11:J13" si="0">J12</f>
        <v>590.6</v>
      </c>
      <c r="K11" s="21">
        <f t="shared" ref="K11:L13" si="1">K12</f>
        <v>349.9</v>
      </c>
      <c r="L11" s="21">
        <f t="shared" si="1"/>
        <v>374.4</v>
      </c>
    </row>
    <row r="12" spans="1:12" ht="15">
      <c r="A12" s="12" t="s">
        <v>33</v>
      </c>
      <c r="B12" s="11" t="s">
        <v>165</v>
      </c>
      <c r="C12" s="11" t="s">
        <v>30</v>
      </c>
      <c r="D12" s="11" t="s">
        <v>32</v>
      </c>
      <c r="E12" s="23">
        <v>65</v>
      </c>
      <c r="F12" s="23">
        <v>1</v>
      </c>
      <c r="G12" s="23"/>
      <c r="H12" s="23"/>
      <c r="I12" s="11"/>
      <c r="J12" s="21">
        <f t="shared" si="0"/>
        <v>590.6</v>
      </c>
      <c r="K12" s="21">
        <f t="shared" si="1"/>
        <v>349.9</v>
      </c>
      <c r="L12" s="21">
        <f t="shared" si="1"/>
        <v>374.4</v>
      </c>
    </row>
    <row r="13" spans="1:12" ht="33" customHeight="1">
      <c r="A13" s="12" t="s">
        <v>34</v>
      </c>
      <c r="B13" s="11" t="s">
        <v>165</v>
      </c>
      <c r="C13" s="11" t="s">
        <v>30</v>
      </c>
      <c r="D13" s="11" t="s">
        <v>32</v>
      </c>
      <c r="E13" s="23">
        <v>65</v>
      </c>
      <c r="F13" s="23">
        <v>1</v>
      </c>
      <c r="G13" s="23" t="s">
        <v>58</v>
      </c>
      <c r="H13" s="23" t="s">
        <v>69</v>
      </c>
      <c r="I13" s="11"/>
      <c r="J13" s="21">
        <f t="shared" si="0"/>
        <v>590.6</v>
      </c>
      <c r="K13" s="21">
        <f t="shared" si="1"/>
        <v>349.9</v>
      </c>
      <c r="L13" s="21">
        <f t="shared" si="1"/>
        <v>374.4</v>
      </c>
    </row>
    <row r="14" spans="1:12" ht="124.5" customHeight="1">
      <c r="A14" s="12" t="s">
        <v>35</v>
      </c>
      <c r="B14" s="11" t="s">
        <v>165</v>
      </c>
      <c r="C14" s="11" t="s">
        <v>30</v>
      </c>
      <c r="D14" s="11" t="s">
        <v>32</v>
      </c>
      <c r="E14" s="23">
        <v>65</v>
      </c>
      <c r="F14" s="23">
        <v>1</v>
      </c>
      <c r="G14" s="23" t="s">
        <v>58</v>
      </c>
      <c r="H14" s="23" t="s">
        <v>69</v>
      </c>
      <c r="I14" s="11" t="s">
        <v>60</v>
      </c>
      <c r="J14" s="21">
        <f>J15</f>
        <v>590.6</v>
      </c>
      <c r="K14" s="21">
        <f>K15</f>
        <v>349.9</v>
      </c>
      <c r="L14" s="21">
        <f>L15</f>
        <v>374.4</v>
      </c>
    </row>
    <row r="15" spans="1:12" ht="45">
      <c r="A15" s="12" t="s">
        <v>36</v>
      </c>
      <c r="B15" s="11" t="s">
        <v>165</v>
      </c>
      <c r="C15" s="11" t="s">
        <v>30</v>
      </c>
      <c r="D15" s="11" t="s">
        <v>32</v>
      </c>
      <c r="E15" s="23">
        <v>65</v>
      </c>
      <c r="F15" s="23">
        <v>1</v>
      </c>
      <c r="G15" s="23" t="s">
        <v>58</v>
      </c>
      <c r="H15" s="23" t="s">
        <v>69</v>
      </c>
      <c r="I15" s="11" t="s">
        <v>61</v>
      </c>
      <c r="J15" s="21">
        <v>590.6</v>
      </c>
      <c r="K15" s="21">
        <v>349.9</v>
      </c>
      <c r="L15" s="21">
        <v>374.4</v>
      </c>
    </row>
    <row r="16" spans="1:12" ht="89.25" customHeight="1">
      <c r="A16" s="12" t="s">
        <v>37</v>
      </c>
      <c r="B16" s="11" t="s">
        <v>165</v>
      </c>
      <c r="C16" s="97" t="s">
        <v>30</v>
      </c>
      <c r="D16" s="97" t="s">
        <v>38</v>
      </c>
      <c r="E16" s="23"/>
      <c r="F16" s="23"/>
      <c r="G16" s="23"/>
      <c r="H16" s="23"/>
      <c r="I16" s="20"/>
      <c r="J16" s="29">
        <f>J17+J27</f>
        <v>1672.3</v>
      </c>
      <c r="K16" s="29">
        <f>K17+K27</f>
        <v>709</v>
      </c>
      <c r="L16" s="29">
        <f>L17+L27</f>
        <v>658.7</v>
      </c>
    </row>
    <row r="17" spans="1:12" ht="76.5" customHeight="1">
      <c r="A17" s="12" t="str">
        <f>A11</f>
        <v>Обеспечение деятельности   Администрации Пятинского сельского поселения Ромодановского муниципального района Республики Мордовия</v>
      </c>
      <c r="B17" s="11" t="s">
        <v>165</v>
      </c>
      <c r="C17" s="13" t="s">
        <v>30</v>
      </c>
      <c r="D17" s="103" t="s">
        <v>38</v>
      </c>
      <c r="E17" s="23">
        <v>65</v>
      </c>
      <c r="F17" s="23"/>
      <c r="G17" s="23"/>
      <c r="H17" s="23"/>
      <c r="I17" s="20"/>
      <c r="J17" s="21">
        <f>J18</f>
        <v>1671.7</v>
      </c>
      <c r="K17" s="21">
        <f t="shared" ref="K17:L17" si="2">K18</f>
        <v>708.4</v>
      </c>
      <c r="L17" s="21">
        <f t="shared" si="2"/>
        <v>658</v>
      </c>
    </row>
    <row r="18" spans="1:12" ht="45" customHeight="1">
      <c r="A18" s="12" t="s">
        <v>141</v>
      </c>
      <c r="B18" s="11" t="s">
        <v>165</v>
      </c>
      <c r="C18" s="11" t="s">
        <v>30</v>
      </c>
      <c r="D18" s="11" t="s">
        <v>38</v>
      </c>
      <c r="E18" s="23">
        <v>65</v>
      </c>
      <c r="F18" s="23">
        <v>2</v>
      </c>
      <c r="G18" s="23"/>
      <c r="H18" s="23"/>
      <c r="I18" s="20"/>
      <c r="J18" s="21">
        <f>J19+J22</f>
        <v>1671.7</v>
      </c>
      <c r="K18" s="21">
        <f>K19+K22</f>
        <v>708.4</v>
      </c>
      <c r="L18" s="21">
        <f>L19+L22</f>
        <v>658</v>
      </c>
    </row>
    <row r="19" spans="1:12" ht="45">
      <c r="A19" s="12" t="s">
        <v>40</v>
      </c>
      <c r="B19" s="11" t="s">
        <v>165</v>
      </c>
      <c r="C19" s="11" t="s">
        <v>30</v>
      </c>
      <c r="D19" s="11" t="s">
        <v>38</v>
      </c>
      <c r="E19" s="23">
        <v>65</v>
      </c>
      <c r="F19" s="23">
        <v>2</v>
      </c>
      <c r="G19" s="23" t="s">
        <v>58</v>
      </c>
      <c r="H19" s="23" t="s">
        <v>70</v>
      </c>
      <c r="I19" s="20"/>
      <c r="J19" s="21">
        <f t="shared" ref="J19:J20" si="3">J20</f>
        <v>834.1</v>
      </c>
      <c r="K19" s="21">
        <f t="shared" ref="K19:L20" si="4">K20</f>
        <v>507.8</v>
      </c>
      <c r="L19" s="21">
        <f t="shared" si="4"/>
        <v>455.7</v>
      </c>
    </row>
    <row r="20" spans="1:12" ht="120">
      <c r="A20" s="12" t="s">
        <v>35</v>
      </c>
      <c r="B20" s="11" t="s">
        <v>165</v>
      </c>
      <c r="C20" s="11" t="s">
        <v>30</v>
      </c>
      <c r="D20" s="11" t="s">
        <v>38</v>
      </c>
      <c r="E20" s="23">
        <v>65</v>
      </c>
      <c r="F20" s="23">
        <v>2</v>
      </c>
      <c r="G20" s="23" t="s">
        <v>58</v>
      </c>
      <c r="H20" s="23" t="s">
        <v>70</v>
      </c>
      <c r="I20" s="20" t="s">
        <v>60</v>
      </c>
      <c r="J20" s="21">
        <f t="shared" si="3"/>
        <v>834.1</v>
      </c>
      <c r="K20" s="21">
        <f t="shared" si="4"/>
        <v>507.8</v>
      </c>
      <c r="L20" s="21">
        <f t="shared" si="4"/>
        <v>455.7</v>
      </c>
    </row>
    <row r="21" spans="1:12" ht="45">
      <c r="A21" s="12" t="s">
        <v>36</v>
      </c>
      <c r="B21" s="11" t="s">
        <v>165</v>
      </c>
      <c r="C21" s="11" t="s">
        <v>30</v>
      </c>
      <c r="D21" s="11" t="s">
        <v>38</v>
      </c>
      <c r="E21" s="23">
        <v>65</v>
      </c>
      <c r="F21" s="23">
        <v>2</v>
      </c>
      <c r="G21" s="23" t="s">
        <v>58</v>
      </c>
      <c r="H21" s="23" t="s">
        <v>70</v>
      </c>
      <c r="I21" s="20" t="s">
        <v>61</v>
      </c>
      <c r="J21" s="21">
        <v>834.1</v>
      </c>
      <c r="K21" s="21">
        <v>507.8</v>
      </c>
      <c r="L21" s="21">
        <v>455.7</v>
      </c>
    </row>
    <row r="22" spans="1:12" ht="31.5" customHeight="1">
      <c r="A22" s="12" t="s">
        <v>41</v>
      </c>
      <c r="B22" s="11" t="s">
        <v>165</v>
      </c>
      <c r="C22" s="11" t="s">
        <v>30</v>
      </c>
      <c r="D22" s="11" t="s">
        <v>38</v>
      </c>
      <c r="E22" s="23">
        <v>65</v>
      </c>
      <c r="F22" s="23">
        <v>2</v>
      </c>
      <c r="G22" s="23" t="s">
        <v>58</v>
      </c>
      <c r="H22" s="23" t="s">
        <v>71</v>
      </c>
      <c r="I22" s="20"/>
      <c r="J22" s="21">
        <f>+J23+J25</f>
        <v>837.6</v>
      </c>
      <c r="K22" s="21">
        <f>K23+K25</f>
        <v>200.6</v>
      </c>
      <c r="L22" s="21">
        <f>+L23+L25</f>
        <v>202.29999999999998</v>
      </c>
    </row>
    <row r="23" spans="1:12" ht="44.25" customHeight="1">
      <c r="A23" s="12" t="s">
        <v>153</v>
      </c>
      <c r="B23" s="11" t="s">
        <v>165</v>
      </c>
      <c r="C23" s="11" t="s">
        <v>30</v>
      </c>
      <c r="D23" s="11" t="s">
        <v>38</v>
      </c>
      <c r="E23" s="23">
        <v>65</v>
      </c>
      <c r="F23" s="23">
        <v>2</v>
      </c>
      <c r="G23" s="23" t="s">
        <v>58</v>
      </c>
      <c r="H23" s="23" t="s">
        <v>71</v>
      </c>
      <c r="I23" s="20" t="s">
        <v>62</v>
      </c>
      <c r="J23" s="21">
        <f t="shared" ref="J23" si="5">J24</f>
        <v>831.6</v>
      </c>
      <c r="K23" s="21">
        <f>K24</f>
        <v>199</v>
      </c>
      <c r="L23" s="21">
        <f>L24</f>
        <v>200.7</v>
      </c>
    </row>
    <row r="24" spans="1:12" ht="60">
      <c r="A24" s="12" t="s">
        <v>39</v>
      </c>
      <c r="B24" s="11" t="s">
        <v>165</v>
      </c>
      <c r="C24" s="11" t="s">
        <v>30</v>
      </c>
      <c r="D24" s="11" t="s">
        <v>38</v>
      </c>
      <c r="E24" s="23">
        <v>65</v>
      </c>
      <c r="F24" s="23">
        <v>2</v>
      </c>
      <c r="G24" s="23" t="s">
        <v>58</v>
      </c>
      <c r="H24" s="23" t="s">
        <v>71</v>
      </c>
      <c r="I24" s="20" t="s">
        <v>63</v>
      </c>
      <c r="J24" s="21">
        <v>831.6</v>
      </c>
      <c r="K24" s="21">
        <v>199</v>
      </c>
      <c r="L24" s="21">
        <v>200.7</v>
      </c>
    </row>
    <row r="25" spans="1:12" ht="15">
      <c r="A25" s="12" t="s">
        <v>42</v>
      </c>
      <c r="B25" s="11" t="s">
        <v>165</v>
      </c>
      <c r="C25" s="11" t="s">
        <v>30</v>
      </c>
      <c r="D25" s="11" t="s">
        <v>38</v>
      </c>
      <c r="E25" s="23">
        <v>65</v>
      </c>
      <c r="F25" s="23">
        <v>2</v>
      </c>
      <c r="G25" s="23" t="s">
        <v>58</v>
      </c>
      <c r="H25" s="23" t="s">
        <v>71</v>
      </c>
      <c r="I25" s="20" t="s">
        <v>64</v>
      </c>
      <c r="J25" s="21">
        <f t="shared" ref="J25" si="6">J26</f>
        <v>6</v>
      </c>
      <c r="K25" s="21">
        <f>K26</f>
        <v>1.6</v>
      </c>
      <c r="L25" s="21">
        <f>L26</f>
        <v>1.6</v>
      </c>
    </row>
    <row r="26" spans="1:12" ht="30">
      <c r="A26" s="12" t="s">
        <v>43</v>
      </c>
      <c r="B26" s="11" t="s">
        <v>165</v>
      </c>
      <c r="C26" s="11" t="s">
        <v>30</v>
      </c>
      <c r="D26" s="11" t="s">
        <v>38</v>
      </c>
      <c r="E26" s="23">
        <v>65</v>
      </c>
      <c r="F26" s="23">
        <v>2</v>
      </c>
      <c r="G26" s="23" t="s">
        <v>58</v>
      </c>
      <c r="H26" s="23" t="s">
        <v>71</v>
      </c>
      <c r="I26" s="20" t="s">
        <v>65</v>
      </c>
      <c r="J26" s="21">
        <v>6</v>
      </c>
      <c r="K26" s="21">
        <v>1.6</v>
      </c>
      <c r="L26" s="21">
        <v>1.6</v>
      </c>
    </row>
    <row r="27" spans="1:12" ht="81" customHeight="1">
      <c r="A27" s="12" t="s">
        <v>142</v>
      </c>
      <c r="B27" s="11" t="s">
        <v>165</v>
      </c>
      <c r="C27" s="11" t="s">
        <v>30</v>
      </c>
      <c r="D27" s="11" t="s">
        <v>38</v>
      </c>
      <c r="E27" s="23">
        <v>89</v>
      </c>
      <c r="F27" s="23"/>
      <c r="G27" s="23"/>
      <c r="H27" s="23"/>
      <c r="I27" s="20"/>
      <c r="J27" s="21">
        <f t="shared" ref="J27" si="7">J28</f>
        <v>0.6</v>
      </c>
      <c r="K27" s="21">
        <f t="shared" ref="K27:L28" si="8">K28</f>
        <v>0.6</v>
      </c>
      <c r="L27" s="21">
        <f t="shared" si="8"/>
        <v>0.7</v>
      </c>
    </row>
    <row r="28" spans="1:12" ht="110.25" customHeight="1">
      <c r="A28" s="12" t="s">
        <v>143</v>
      </c>
      <c r="B28" s="11" t="s">
        <v>165</v>
      </c>
      <c r="C28" s="11" t="s">
        <v>30</v>
      </c>
      <c r="D28" s="11" t="s">
        <v>38</v>
      </c>
      <c r="E28" s="23">
        <v>89</v>
      </c>
      <c r="F28" s="23">
        <v>1</v>
      </c>
      <c r="G28" s="23"/>
      <c r="H28" s="23"/>
      <c r="I28" s="20"/>
      <c r="J28" s="21">
        <f>J29</f>
        <v>0.6</v>
      </c>
      <c r="K28" s="21">
        <f t="shared" si="8"/>
        <v>0.6</v>
      </c>
      <c r="L28" s="21">
        <f t="shared" si="8"/>
        <v>0.7</v>
      </c>
    </row>
    <row r="29" spans="1:12" ht="195">
      <c r="A29" s="12" t="s">
        <v>28</v>
      </c>
      <c r="B29" s="11" t="s">
        <v>165</v>
      </c>
      <c r="C29" s="11" t="s">
        <v>30</v>
      </c>
      <c r="D29" s="11" t="s">
        <v>38</v>
      </c>
      <c r="E29" s="23">
        <v>89</v>
      </c>
      <c r="F29" s="23">
        <v>1</v>
      </c>
      <c r="G29" s="23" t="s">
        <v>58</v>
      </c>
      <c r="H29" s="23" t="s">
        <v>72</v>
      </c>
      <c r="I29" s="20"/>
      <c r="J29" s="22">
        <f t="shared" ref="J29:J30" si="9">J30</f>
        <v>0.6</v>
      </c>
      <c r="K29" s="22">
        <f t="shared" ref="K29:L30" si="10">K30</f>
        <v>0.6</v>
      </c>
      <c r="L29" s="22">
        <f t="shared" si="10"/>
        <v>0.7</v>
      </c>
    </row>
    <row r="30" spans="1:12" ht="48" customHeight="1">
      <c r="A30" s="12" t="s">
        <v>153</v>
      </c>
      <c r="B30" s="11" t="s">
        <v>165</v>
      </c>
      <c r="C30" s="11" t="s">
        <v>30</v>
      </c>
      <c r="D30" s="11" t="s">
        <v>38</v>
      </c>
      <c r="E30" s="23">
        <v>89</v>
      </c>
      <c r="F30" s="23">
        <v>1</v>
      </c>
      <c r="G30" s="23" t="s">
        <v>58</v>
      </c>
      <c r="H30" s="23" t="s">
        <v>72</v>
      </c>
      <c r="I30" s="20" t="s">
        <v>62</v>
      </c>
      <c r="J30" s="22">
        <f t="shared" si="9"/>
        <v>0.6</v>
      </c>
      <c r="K30" s="22">
        <f t="shared" si="10"/>
        <v>0.6</v>
      </c>
      <c r="L30" s="22">
        <f t="shared" si="10"/>
        <v>0.7</v>
      </c>
    </row>
    <row r="31" spans="1:12" ht="60">
      <c r="A31" s="12" t="s">
        <v>39</v>
      </c>
      <c r="B31" s="11" t="s">
        <v>165</v>
      </c>
      <c r="C31" s="11" t="s">
        <v>30</v>
      </c>
      <c r="D31" s="11" t="s">
        <v>38</v>
      </c>
      <c r="E31" s="23">
        <v>89</v>
      </c>
      <c r="F31" s="23">
        <v>1</v>
      </c>
      <c r="G31" s="23" t="s">
        <v>58</v>
      </c>
      <c r="H31" s="23" t="s">
        <v>72</v>
      </c>
      <c r="I31" s="20" t="s">
        <v>63</v>
      </c>
      <c r="J31" s="22">
        <v>0.6</v>
      </c>
      <c r="K31" s="22">
        <v>0.6</v>
      </c>
      <c r="L31" s="22">
        <v>0.7</v>
      </c>
    </row>
    <row r="32" spans="1:12" ht="15">
      <c r="A32" s="12" t="s">
        <v>45</v>
      </c>
      <c r="B32" s="11" t="s">
        <v>165</v>
      </c>
      <c r="C32" s="97" t="s">
        <v>30</v>
      </c>
      <c r="D32" s="97" t="s">
        <v>18</v>
      </c>
      <c r="E32" s="23"/>
      <c r="F32" s="23"/>
      <c r="G32" s="23"/>
      <c r="H32" s="23"/>
      <c r="I32" s="20"/>
      <c r="J32" s="29">
        <f t="shared" ref="J32:J34" si="11">J33</f>
        <v>5</v>
      </c>
      <c r="K32" s="21">
        <f t="shared" ref="K32:L34" si="12">K33</f>
        <v>5</v>
      </c>
      <c r="L32" s="21">
        <f t="shared" si="12"/>
        <v>5</v>
      </c>
    </row>
    <row r="33" spans="1:12" ht="78" customHeight="1">
      <c r="A33" s="12" t="str">
        <f>A27</f>
        <v>Непрограммные расходы главных распорядителей средств  бюджета Пятинского сельского поселения Ромодановского муниципального района Республики Мордовия</v>
      </c>
      <c r="B33" s="11" t="s">
        <v>165</v>
      </c>
      <c r="C33" s="11" t="s">
        <v>30</v>
      </c>
      <c r="D33" s="11" t="s">
        <v>18</v>
      </c>
      <c r="E33" s="23" t="s">
        <v>73</v>
      </c>
      <c r="F33" s="23"/>
      <c r="G33" s="23"/>
      <c r="H33" s="23"/>
      <c r="I33" s="20"/>
      <c r="J33" s="21">
        <f t="shared" si="11"/>
        <v>5</v>
      </c>
      <c r="K33" s="21">
        <f t="shared" si="12"/>
        <v>5</v>
      </c>
      <c r="L33" s="21">
        <f t="shared" si="12"/>
        <v>5</v>
      </c>
    </row>
    <row r="34" spans="1:12" ht="108" customHeight="1">
      <c r="A34" s="12" t="str">
        <f>A28</f>
        <v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v>
      </c>
      <c r="B34" s="11" t="s">
        <v>165</v>
      </c>
      <c r="C34" s="11" t="s">
        <v>30</v>
      </c>
      <c r="D34" s="11" t="s">
        <v>18</v>
      </c>
      <c r="E34" s="23" t="s">
        <v>73</v>
      </c>
      <c r="F34" s="23" t="s">
        <v>8</v>
      </c>
      <c r="G34" s="23"/>
      <c r="H34" s="23"/>
      <c r="I34" s="20"/>
      <c r="J34" s="21">
        <f t="shared" si="11"/>
        <v>5</v>
      </c>
      <c r="K34" s="21">
        <f t="shared" si="12"/>
        <v>5</v>
      </c>
      <c r="L34" s="21">
        <f t="shared" si="12"/>
        <v>5</v>
      </c>
    </row>
    <row r="35" spans="1:12" ht="60">
      <c r="A35" s="12" t="s">
        <v>130</v>
      </c>
      <c r="B35" s="11" t="s">
        <v>165</v>
      </c>
      <c r="C35" s="11" t="s">
        <v>30</v>
      </c>
      <c r="D35" s="11" t="s">
        <v>18</v>
      </c>
      <c r="E35" s="23" t="s">
        <v>73</v>
      </c>
      <c r="F35" s="23" t="s">
        <v>8</v>
      </c>
      <c r="G35" s="23" t="s">
        <v>58</v>
      </c>
      <c r="H35" s="23" t="s">
        <v>75</v>
      </c>
      <c r="I35" s="20"/>
      <c r="J35" s="21">
        <f>J37</f>
        <v>5</v>
      </c>
      <c r="K35" s="21">
        <f>K37</f>
        <v>5</v>
      </c>
      <c r="L35" s="21">
        <f>L37</f>
        <v>5</v>
      </c>
    </row>
    <row r="36" spans="1:12" ht="15">
      <c r="A36" s="12" t="s">
        <v>42</v>
      </c>
      <c r="B36" s="11" t="s">
        <v>165</v>
      </c>
      <c r="C36" s="11" t="s">
        <v>30</v>
      </c>
      <c r="D36" s="11" t="s">
        <v>18</v>
      </c>
      <c r="E36" s="23" t="s">
        <v>73</v>
      </c>
      <c r="F36" s="23" t="s">
        <v>8</v>
      </c>
      <c r="G36" s="23" t="s">
        <v>58</v>
      </c>
      <c r="H36" s="23" t="s">
        <v>75</v>
      </c>
      <c r="I36" s="20" t="s">
        <v>64</v>
      </c>
      <c r="J36" s="21">
        <f>J37</f>
        <v>5</v>
      </c>
      <c r="K36" s="21">
        <f>K37</f>
        <v>5</v>
      </c>
      <c r="L36" s="21">
        <f>L37</f>
        <v>5</v>
      </c>
    </row>
    <row r="37" spans="1:12" ht="15">
      <c r="A37" s="12" t="s">
        <v>46</v>
      </c>
      <c r="B37" s="11" t="s">
        <v>165</v>
      </c>
      <c r="C37" s="11" t="s">
        <v>30</v>
      </c>
      <c r="D37" s="11" t="s">
        <v>47</v>
      </c>
      <c r="E37" s="23" t="s">
        <v>73</v>
      </c>
      <c r="F37" s="23" t="s">
        <v>8</v>
      </c>
      <c r="G37" s="23" t="s">
        <v>58</v>
      </c>
      <c r="H37" s="23" t="s">
        <v>75</v>
      </c>
      <c r="I37" s="20" t="s">
        <v>66</v>
      </c>
      <c r="J37" s="21">
        <v>5</v>
      </c>
      <c r="K37" s="21">
        <v>5</v>
      </c>
      <c r="L37" s="21">
        <v>5</v>
      </c>
    </row>
    <row r="38" spans="1:12" ht="30">
      <c r="A38" s="12" t="s">
        <v>176</v>
      </c>
      <c r="B38" s="11" t="s">
        <v>165</v>
      </c>
      <c r="C38" s="11" t="s">
        <v>30</v>
      </c>
      <c r="D38" s="11" t="s">
        <v>151</v>
      </c>
      <c r="E38" s="23"/>
      <c r="F38" s="23"/>
      <c r="G38" s="23"/>
      <c r="H38" s="23"/>
      <c r="I38" s="20"/>
      <c r="J38" s="21">
        <f>J39</f>
        <v>26.8</v>
      </c>
      <c r="K38" s="21"/>
      <c r="L38" s="21"/>
    </row>
    <row r="39" spans="1:12" ht="75" customHeight="1">
      <c r="A39" s="12" t="str">
        <f>A33</f>
        <v>Непрограммные расходы главных распорядителей средств  бюджета Пятинского сельского поселения Ромодановского муниципального района Республики Мордовия</v>
      </c>
      <c r="B39" s="11" t="s">
        <v>165</v>
      </c>
      <c r="C39" s="11" t="s">
        <v>30</v>
      </c>
      <c r="D39" s="11" t="s">
        <v>151</v>
      </c>
      <c r="E39" s="23" t="s">
        <v>73</v>
      </c>
      <c r="F39" s="23"/>
      <c r="G39" s="23"/>
      <c r="H39" s="23"/>
      <c r="I39" s="20"/>
      <c r="J39" s="21">
        <f>J40</f>
        <v>26.8</v>
      </c>
      <c r="K39" s="21"/>
      <c r="L39" s="21"/>
    </row>
    <row r="40" spans="1:12" ht="91.5" customHeight="1">
      <c r="A40" s="12" t="str">
        <f>A34</f>
        <v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v>
      </c>
      <c r="B40" s="11" t="s">
        <v>165</v>
      </c>
      <c r="C40" s="11" t="s">
        <v>30</v>
      </c>
      <c r="D40" s="11" t="s">
        <v>151</v>
      </c>
      <c r="E40" s="23" t="s">
        <v>73</v>
      </c>
      <c r="F40" s="23" t="s">
        <v>8</v>
      </c>
      <c r="G40" s="23"/>
      <c r="H40" s="23"/>
      <c r="I40" s="20"/>
      <c r="J40" s="21">
        <f>J41</f>
        <v>26.8</v>
      </c>
      <c r="K40" s="21"/>
      <c r="L40" s="21"/>
    </row>
    <row r="41" spans="1:12" ht="30">
      <c r="A41" s="12" t="s">
        <v>171</v>
      </c>
      <c r="B41" s="11" t="s">
        <v>165</v>
      </c>
      <c r="C41" s="11" t="s">
        <v>30</v>
      </c>
      <c r="D41" s="11" t="s">
        <v>151</v>
      </c>
      <c r="E41" s="23" t="s">
        <v>73</v>
      </c>
      <c r="F41" s="23" t="s">
        <v>8</v>
      </c>
      <c r="G41" s="23" t="s">
        <v>58</v>
      </c>
      <c r="H41" s="23" t="s">
        <v>170</v>
      </c>
      <c r="I41" s="20"/>
      <c r="J41" s="21">
        <f>J42</f>
        <v>26.8</v>
      </c>
      <c r="K41" s="21"/>
      <c r="L41" s="21"/>
    </row>
    <row r="42" spans="1:12" ht="45.75" customHeight="1">
      <c r="A42" s="12" t="str">
        <f>A30</f>
        <v>Закупка товаров, работ и услуг для обеспечения государственных (муниципальных) нужд</v>
      </c>
      <c r="B42" s="11" t="s">
        <v>165</v>
      </c>
      <c r="C42" s="11" t="s">
        <v>30</v>
      </c>
      <c r="D42" s="11" t="s">
        <v>151</v>
      </c>
      <c r="E42" s="23" t="s">
        <v>73</v>
      </c>
      <c r="F42" s="23" t="s">
        <v>8</v>
      </c>
      <c r="G42" s="23" t="s">
        <v>58</v>
      </c>
      <c r="H42" s="23" t="s">
        <v>170</v>
      </c>
      <c r="I42" s="20" t="s">
        <v>62</v>
      </c>
      <c r="J42" s="21">
        <f>J43</f>
        <v>26.8</v>
      </c>
      <c r="K42" s="21"/>
      <c r="L42" s="21"/>
    </row>
    <row r="43" spans="1:12" ht="60.75" customHeight="1">
      <c r="A43" s="12" t="str">
        <f>A31</f>
        <v>Иные закупки товаров, работ и услуг для обеспечения государственных (муниципальных) нужд</v>
      </c>
      <c r="B43" s="11" t="s">
        <v>165</v>
      </c>
      <c r="C43" s="11" t="s">
        <v>30</v>
      </c>
      <c r="D43" s="11" t="s">
        <v>151</v>
      </c>
      <c r="E43" s="23" t="s">
        <v>73</v>
      </c>
      <c r="F43" s="23" t="s">
        <v>8</v>
      </c>
      <c r="G43" s="23" t="s">
        <v>58</v>
      </c>
      <c r="H43" s="23" t="s">
        <v>170</v>
      </c>
      <c r="I43" s="20" t="s">
        <v>63</v>
      </c>
      <c r="J43" s="21">
        <v>26.8</v>
      </c>
      <c r="K43" s="21"/>
      <c r="L43" s="21"/>
    </row>
    <row r="44" spans="1:12" ht="15">
      <c r="A44" s="9" t="s">
        <v>112</v>
      </c>
      <c r="B44" s="10" t="s">
        <v>165</v>
      </c>
      <c r="C44" s="10" t="s">
        <v>32</v>
      </c>
      <c r="D44" s="11"/>
      <c r="E44" s="23"/>
      <c r="F44" s="23"/>
      <c r="G44" s="23"/>
      <c r="H44" s="23"/>
      <c r="I44" s="20"/>
      <c r="J44" s="21">
        <f>J45</f>
        <v>109.3</v>
      </c>
      <c r="K44" s="21">
        <f t="shared" ref="K44:L44" si="13">K45</f>
        <v>114.4</v>
      </c>
      <c r="L44" s="21">
        <f t="shared" si="13"/>
        <v>118.7</v>
      </c>
    </row>
    <row r="45" spans="1:12" ht="30">
      <c r="A45" s="12" t="s">
        <v>154</v>
      </c>
      <c r="B45" s="11" t="s">
        <v>165</v>
      </c>
      <c r="C45" s="11" t="s">
        <v>32</v>
      </c>
      <c r="D45" s="11" t="s">
        <v>48</v>
      </c>
      <c r="E45" s="23"/>
      <c r="F45" s="23"/>
      <c r="G45" s="23"/>
      <c r="H45" s="23"/>
      <c r="I45" s="20"/>
      <c r="J45" s="21">
        <f t="shared" ref="J45:L46" si="14">J46</f>
        <v>109.3</v>
      </c>
      <c r="K45" s="21">
        <f t="shared" si="14"/>
        <v>114.4</v>
      </c>
      <c r="L45" s="21">
        <f t="shared" si="14"/>
        <v>118.7</v>
      </c>
    </row>
    <row r="46" spans="1:12" ht="75">
      <c r="A46" s="12" t="s">
        <v>144</v>
      </c>
      <c r="B46" s="11" t="s">
        <v>165</v>
      </c>
      <c r="C46" s="11" t="s">
        <v>32</v>
      </c>
      <c r="D46" s="11" t="s">
        <v>48</v>
      </c>
      <c r="E46" s="23" t="s">
        <v>77</v>
      </c>
      <c r="F46" s="23"/>
      <c r="G46" s="23"/>
      <c r="H46" s="23"/>
      <c r="I46" s="20"/>
      <c r="J46" s="21">
        <f>J47</f>
        <v>109.3</v>
      </c>
      <c r="K46" s="21">
        <f t="shared" si="14"/>
        <v>114.4</v>
      </c>
      <c r="L46" s="21">
        <f t="shared" si="14"/>
        <v>118.7</v>
      </c>
    </row>
    <row r="47" spans="1:12" ht="45">
      <c r="A47" s="12" t="s">
        <v>114</v>
      </c>
      <c r="B47" s="11" t="s">
        <v>165</v>
      </c>
      <c r="C47" s="11" t="s">
        <v>32</v>
      </c>
      <c r="D47" s="11" t="s">
        <v>48</v>
      </c>
      <c r="E47" s="23" t="s">
        <v>77</v>
      </c>
      <c r="F47" s="23" t="s">
        <v>10</v>
      </c>
      <c r="G47" s="23"/>
      <c r="H47" s="23"/>
      <c r="I47" s="20"/>
      <c r="J47" s="21">
        <f t="shared" ref="J47:J52" si="15">J48</f>
        <v>109.3</v>
      </c>
      <c r="K47" s="21">
        <f t="shared" ref="K47:L52" si="16">K48</f>
        <v>114.4</v>
      </c>
      <c r="L47" s="21">
        <f t="shared" si="16"/>
        <v>118.7</v>
      </c>
    </row>
    <row r="48" spans="1:12" ht="75">
      <c r="A48" s="14" t="s">
        <v>155</v>
      </c>
      <c r="B48" s="11" t="s">
        <v>165</v>
      </c>
      <c r="C48" s="11" t="s">
        <v>32</v>
      </c>
      <c r="D48" s="11" t="s">
        <v>48</v>
      </c>
      <c r="E48" s="23" t="s">
        <v>77</v>
      </c>
      <c r="F48" s="23" t="s">
        <v>10</v>
      </c>
      <c r="G48" s="23" t="s">
        <v>32</v>
      </c>
      <c r="H48" s="23"/>
      <c r="I48" s="20"/>
      <c r="J48" s="21">
        <f t="shared" si="15"/>
        <v>109.3</v>
      </c>
      <c r="K48" s="21">
        <f t="shared" si="16"/>
        <v>114.4</v>
      </c>
      <c r="L48" s="21">
        <f t="shared" si="16"/>
        <v>118.7</v>
      </c>
    </row>
    <row r="49" spans="1:12" ht="90">
      <c r="A49" s="12" t="s">
        <v>158</v>
      </c>
      <c r="B49" s="11" t="s">
        <v>165</v>
      </c>
      <c r="C49" s="11" t="s">
        <v>32</v>
      </c>
      <c r="D49" s="11" t="s">
        <v>48</v>
      </c>
      <c r="E49" s="23" t="s">
        <v>77</v>
      </c>
      <c r="F49" s="23" t="s">
        <v>10</v>
      </c>
      <c r="G49" s="23" t="s">
        <v>32</v>
      </c>
      <c r="H49" s="23" t="s">
        <v>115</v>
      </c>
      <c r="I49" s="20"/>
      <c r="J49" s="21">
        <f>J52+J50</f>
        <v>109.3</v>
      </c>
      <c r="K49" s="21">
        <f t="shared" ref="K49:L49" si="17">K52+K50</f>
        <v>114.4</v>
      </c>
      <c r="L49" s="21">
        <f t="shared" si="17"/>
        <v>118.7</v>
      </c>
    </row>
    <row r="50" spans="1:12" ht="120">
      <c r="A50" s="12" t="s">
        <v>35</v>
      </c>
      <c r="B50" s="11" t="s">
        <v>165</v>
      </c>
      <c r="C50" s="11" t="s">
        <v>32</v>
      </c>
      <c r="D50" s="11" t="s">
        <v>48</v>
      </c>
      <c r="E50" s="23" t="s">
        <v>77</v>
      </c>
      <c r="F50" s="23" t="s">
        <v>10</v>
      </c>
      <c r="G50" s="23" t="s">
        <v>32</v>
      </c>
      <c r="H50" s="23" t="s">
        <v>115</v>
      </c>
      <c r="I50" s="20" t="s">
        <v>60</v>
      </c>
      <c r="J50" s="21">
        <f>J51</f>
        <v>104.3</v>
      </c>
      <c r="K50" s="21">
        <f t="shared" ref="K50:L50" si="18">K51</f>
        <v>109.4</v>
      </c>
      <c r="L50" s="21">
        <f t="shared" si="18"/>
        <v>113.7</v>
      </c>
    </row>
    <row r="51" spans="1:12" ht="45">
      <c r="A51" s="12" t="s">
        <v>36</v>
      </c>
      <c r="B51" s="11" t="s">
        <v>165</v>
      </c>
      <c r="C51" s="11" t="s">
        <v>32</v>
      </c>
      <c r="D51" s="11" t="s">
        <v>48</v>
      </c>
      <c r="E51" s="23" t="s">
        <v>77</v>
      </c>
      <c r="F51" s="23" t="s">
        <v>10</v>
      </c>
      <c r="G51" s="23" t="s">
        <v>32</v>
      </c>
      <c r="H51" s="23" t="s">
        <v>115</v>
      </c>
      <c r="I51" s="20" t="s">
        <v>61</v>
      </c>
      <c r="J51" s="21">
        <v>104.3</v>
      </c>
      <c r="K51" s="21">
        <v>109.4</v>
      </c>
      <c r="L51" s="21">
        <v>113.7</v>
      </c>
    </row>
    <row r="52" spans="1:12" ht="47.25" customHeight="1">
      <c r="A52" s="12" t="s">
        <v>153</v>
      </c>
      <c r="B52" s="11" t="s">
        <v>165</v>
      </c>
      <c r="C52" s="11" t="s">
        <v>32</v>
      </c>
      <c r="D52" s="11" t="s">
        <v>48</v>
      </c>
      <c r="E52" s="23" t="s">
        <v>77</v>
      </c>
      <c r="F52" s="23" t="s">
        <v>10</v>
      </c>
      <c r="G52" s="23" t="s">
        <v>32</v>
      </c>
      <c r="H52" s="23" t="s">
        <v>115</v>
      </c>
      <c r="I52" s="20" t="s">
        <v>62</v>
      </c>
      <c r="J52" s="21">
        <f t="shared" si="15"/>
        <v>5</v>
      </c>
      <c r="K52" s="21">
        <f t="shared" si="16"/>
        <v>5</v>
      </c>
      <c r="L52" s="21">
        <f t="shared" si="16"/>
        <v>5</v>
      </c>
    </row>
    <row r="53" spans="1:12" ht="60">
      <c r="A53" s="12" t="s">
        <v>39</v>
      </c>
      <c r="B53" s="11" t="s">
        <v>165</v>
      </c>
      <c r="C53" s="11" t="s">
        <v>32</v>
      </c>
      <c r="D53" s="11" t="s">
        <v>48</v>
      </c>
      <c r="E53" s="23" t="s">
        <v>77</v>
      </c>
      <c r="F53" s="23" t="s">
        <v>10</v>
      </c>
      <c r="G53" s="23" t="s">
        <v>32</v>
      </c>
      <c r="H53" s="23" t="s">
        <v>115</v>
      </c>
      <c r="I53" s="20" t="s">
        <v>63</v>
      </c>
      <c r="J53" s="21">
        <v>5</v>
      </c>
      <c r="K53" s="21">
        <v>5</v>
      </c>
      <c r="L53" s="21">
        <v>5</v>
      </c>
    </row>
    <row r="54" spans="1:12" ht="34.5" customHeight="1">
      <c r="A54" s="9" t="s">
        <v>174</v>
      </c>
      <c r="B54" s="10" t="s">
        <v>165</v>
      </c>
      <c r="C54" s="10" t="s">
        <v>48</v>
      </c>
      <c r="D54" s="11"/>
      <c r="E54" s="23"/>
      <c r="F54" s="23"/>
      <c r="G54" s="23"/>
      <c r="H54" s="23"/>
      <c r="I54" s="20"/>
      <c r="J54" s="19">
        <f t="shared" ref="J54:J59" si="19">J55</f>
        <v>37.6</v>
      </c>
      <c r="K54" s="21"/>
      <c r="L54" s="21"/>
    </row>
    <row r="55" spans="1:12" ht="62.25" customHeight="1">
      <c r="A55" s="12" t="s">
        <v>173</v>
      </c>
      <c r="B55" s="11" t="s">
        <v>165</v>
      </c>
      <c r="C55" s="11" t="s">
        <v>48</v>
      </c>
      <c r="D55" s="11" t="s">
        <v>17</v>
      </c>
      <c r="E55" s="23"/>
      <c r="F55" s="23"/>
      <c r="G55" s="23"/>
      <c r="H55" s="23"/>
      <c r="I55" s="20"/>
      <c r="J55" s="21">
        <f t="shared" si="19"/>
        <v>37.6</v>
      </c>
      <c r="K55" s="21"/>
      <c r="L55" s="21"/>
    </row>
    <row r="56" spans="1:12" ht="80.25" customHeight="1">
      <c r="A56" s="12" t="str">
        <f>A39</f>
        <v>Непрограммные расходы главных распорядителей средств  бюджета Пятинского сельского поселения Ромодановского муниципального района Республики Мордовия</v>
      </c>
      <c r="B56" s="11" t="s">
        <v>165</v>
      </c>
      <c r="C56" s="11" t="s">
        <v>48</v>
      </c>
      <c r="D56" s="11" t="s">
        <v>17</v>
      </c>
      <c r="E56" s="23" t="s">
        <v>73</v>
      </c>
      <c r="F56" s="23"/>
      <c r="G56" s="23"/>
      <c r="H56" s="23"/>
      <c r="I56" s="20"/>
      <c r="J56" s="21">
        <f t="shared" si="19"/>
        <v>37.6</v>
      </c>
      <c r="K56" s="21"/>
      <c r="L56" s="21"/>
    </row>
    <row r="57" spans="1:12" ht="111.75" customHeight="1">
      <c r="A57" s="12" t="str">
        <f>A34</f>
        <v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v>
      </c>
      <c r="B57" s="11" t="s">
        <v>165</v>
      </c>
      <c r="C57" s="11" t="s">
        <v>48</v>
      </c>
      <c r="D57" s="11" t="s">
        <v>17</v>
      </c>
      <c r="E57" s="23" t="s">
        <v>73</v>
      </c>
      <c r="F57" s="23" t="s">
        <v>8</v>
      </c>
      <c r="G57" s="23"/>
      <c r="H57" s="23"/>
      <c r="I57" s="20"/>
      <c r="J57" s="21">
        <f t="shared" si="19"/>
        <v>37.6</v>
      </c>
      <c r="K57" s="21"/>
      <c r="L57" s="21"/>
    </row>
    <row r="58" spans="1:12" ht="30">
      <c r="A58" s="12" t="s">
        <v>175</v>
      </c>
      <c r="B58" s="11" t="s">
        <v>165</v>
      </c>
      <c r="C58" s="11" t="s">
        <v>48</v>
      </c>
      <c r="D58" s="11" t="s">
        <v>17</v>
      </c>
      <c r="E58" s="23" t="s">
        <v>73</v>
      </c>
      <c r="F58" s="23" t="s">
        <v>8</v>
      </c>
      <c r="G58" s="23" t="s">
        <v>58</v>
      </c>
      <c r="H58" s="23" t="s">
        <v>172</v>
      </c>
      <c r="I58" s="20"/>
      <c r="J58" s="21">
        <f t="shared" si="19"/>
        <v>37.6</v>
      </c>
      <c r="K58" s="21"/>
      <c r="L58" s="21"/>
    </row>
    <row r="59" spans="1:12" ht="45.75" customHeight="1">
      <c r="A59" s="12" t="str">
        <f>A52</f>
        <v>Закупка товаров, работ и услуг для обеспечения государственных (муниципальных) нужд</v>
      </c>
      <c r="B59" s="11" t="s">
        <v>165</v>
      </c>
      <c r="C59" s="11" t="s">
        <v>48</v>
      </c>
      <c r="D59" s="11" t="s">
        <v>17</v>
      </c>
      <c r="E59" s="23" t="s">
        <v>73</v>
      </c>
      <c r="F59" s="23" t="s">
        <v>8</v>
      </c>
      <c r="G59" s="23" t="s">
        <v>58</v>
      </c>
      <c r="H59" s="23" t="s">
        <v>172</v>
      </c>
      <c r="I59" s="20" t="s">
        <v>62</v>
      </c>
      <c r="J59" s="21">
        <f t="shared" si="19"/>
        <v>37.6</v>
      </c>
      <c r="K59" s="21"/>
      <c r="L59" s="21"/>
    </row>
    <row r="60" spans="1:12" ht="63.75" customHeight="1">
      <c r="A60" s="12" t="str">
        <f>A53</f>
        <v>Иные закупки товаров, работ и услуг для обеспечения государственных (муниципальных) нужд</v>
      </c>
      <c r="B60" s="11" t="s">
        <v>165</v>
      </c>
      <c r="C60" s="11" t="s">
        <v>48</v>
      </c>
      <c r="D60" s="11" t="s">
        <v>17</v>
      </c>
      <c r="E60" s="23" t="s">
        <v>73</v>
      </c>
      <c r="F60" s="23" t="s">
        <v>8</v>
      </c>
      <c r="G60" s="23" t="s">
        <v>58</v>
      </c>
      <c r="H60" s="23" t="s">
        <v>172</v>
      </c>
      <c r="I60" s="20" t="s">
        <v>63</v>
      </c>
      <c r="J60" s="21">
        <v>37.6</v>
      </c>
      <c r="K60" s="21"/>
      <c r="L60" s="21"/>
    </row>
    <row r="61" spans="1:12" ht="18.75" customHeight="1">
      <c r="A61" s="9" t="s">
        <v>49</v>
      </c>
      <c r="B61" s="10" t="s">
        <v>165</v>
      </c>
      <c r="C61" s="114" t="s">
        <v>38</v>
      </c>
      <c r="D61" s="11"/>
      <c r="E61" s="23"/>
      <c r="F61" s="23"/>
      <c r="G61" s="23"/>
      <c r="H61" s="23"/>
      <c r="I61" s="20"/>
      <c r="J61" s="21">
        <f>J62+J68</f>
        <v>346.5</v>
      </c>
      <c r="K61" s="21">
        <f>K62</f>
        <v>266.5</v>
      </c>
      <c r="L61" s="21">
        <f>L62</f>
        <v>266.5</v>
      </c>
    </row>
    <row r="62" spans="1:12" ht="30">
      <c r="A62" s="12" t="s">
        <v>51</v>
      </c>
      <c r="B62" s="11" t="s">
        <v>165</v>
      </c>
      <c r="C62" s="11" t="s">
        <v>38</v>
      </c>
      <c r="D62" s="11" t="s">
        <v>52</v>
      </c>
      <c r="E62" s="23"/>
      <c r="F62" s="23"/>
      <c r="G62" s="23"/>
      <c r="H62" s="23"/>
      <c r="I62" s="20"/>
      <c r="J62" s="21">
        <f>J63</f>
        <v>266.5</v>
      </c>
      <c r="K62" s="21">
        <f t="shared" ref="K62:L62" si="20">K63</f>
        <v>266.5</v>
      </c>
      <c r="L62" s="21">
        <f t="shared" si="20"/>
        <v>266.5</v>
      </c>
    </row>
    <row r="63" spans="1:12" ht="104.25" customHeight="1">
      <c r="A63" s="15" t="s">
        <v>150</v>
      </c>
      <c r="B63" s="11" t="s">
        <v>165</v>
      </c>
      <c r="C63" s="11" t="s">
        <v>38</v>
      </c>
      <c r="D63" s="11" t="s">
        <v>52</v>
      </c>
      <c r="E63" s="23" t="s">
        <v>151</v>
      </c>
      <c r="F63" s="23"/>
      <c r="G63" s="23"/>
      <c r="H63" s="23"/>
      <c r="I63" s="20"/>
      <c r="J63" s="21">
        <f>J65</f>
        <v>266.5</v>
      </c>
      <c r="K63" s="21">
        <f t="shared" ref="K63:L63" si="21">K65</f>
        <v>266.5</v>
      </c>
      <c r="L63" s="21">
        <f t="shared" si="21"/>
        <v>266.5</v>
      </c>
    </row>
    <row r="64" spans="1:12" ht="78.75" customHeight="1">
      <c r="A64" s="15" t="s">
        <v>156</v>
      </c>
      <c r="B64" s="11" t="s">
        <v>165</v>
      </c>
      <c r="C64" s="11" t="s">
        <v>38</v>
      </c>
      <c r="D64" s="11" t="s">
        <v>52</v>
      </c>
      <c r="E64" s="23" t="s">
        <v>151</v>
      </c>
      <c r="F64" s="23" t="s">
        <v>74</v>
      </c>
      <c r="G64" s="23" t="s">
        <v>30</v>
      </c>
      <c r="H64" s="23"/>
      <c r="I64" s="20"/>
      <c r="J64" s="21">
        <f t="shared" ref="J64:L64" si="22">J65</f>
        <v>266.5</v>
      </c>
      <c r="K64" s="21">
        <f t="shared" si="22"/>
        <v>266.5</v>
      </c>
      <c r="L64" s="21">
        <f t="shared" si="22"/>
        <v>266.5</v>
      </c>
    </row>
    <row r="65" spans="1:12" ht="368.25" customHeight="1">
      <c r="A65" s="105" t="s">
        <v>145</v>
      </c>
      <c r="B65" s="11" t="s">
        <v>165</v>
      </c>
      <c r="C65" s="11" t="s">
        <v>38</v>
      </c>
      <c r="D65" s="11" t="s">
        <v>52</v>
      </c>
      <c r="E65" s="23" t="s">
        <v>151</v>
      </c>
      <c r="F65" s="23" t="s">
        <v>74</v>
      </c>
      <c r="G65" s="23" t="s">
        <v>30</v>
      </c>
      <c r="H65" s="23" t="s">
        <v>78</v>
      </c>
      <c r="I65" s="20"/>
      <c r="J65" s="21">
        <f>J66</f>
        <v>266.5</v>
      </c>
      <c r="K65" s="21">
        <f t="shared" ref="K65:L65" si="23">K66</f>
        <v>266.5</v>
      </c>
      <c r="L65" s="21">
        <f t="shared" si="23"/>
        <v>266.5</v>
      </c>
    </row>
    <row r="66" spans="1:12" ht="47.25" customHeight="1">
      <c r="A66" s="12" t="s">
        <v>153</v>
      </c>
      <c r="B66" s="11" t="s">
        <v>165</v>
      </c>
      <c r="C66" s="11" t="s">
        <v>38</v>
      </c>
      <c r="D66" s="11" t="s">
        <v>52</v>
      </c>
      <c r="E66" s="23" t="s">
        <v>151</v>
      </c>
      <c r="F66" s="23" t="s">
        <v>74</v>
      </c>
      <c r="G66" s="23" t="s">
        <v>30</v>
      </c>
      <c r="H66" s="23" t="s">
        <v>78</v>
      </c>
      <c r="I66" s="20" t="s">
        <v>62</v>
      </c>
      <c r="J66" s="21">
        <f>J67</f>
        <v>266.5</v>
      </c>
      <c r="K66" s="21">
        <f t="shared" ref="K66:L66" si="24">K67</f>
        <v>266.5</v>
      </c>
      <c r="L66" s="21">
        <f t="shared" si="24"/>
        <v>266.5</v>
      </c>
    </row>
    <row r="67" spans="1:12" ht="60">
      <c r="A67" s="12" t="s">
        <v>39</v>
      </c>
      <c r="B67" s="11" t="s">
        <v>165</v>
      </c>
      <c r="C67" s="11" t="s">
        <v>38</v>
      </c>
      <c r="D67" s="11" t="s">
        <v>52</v>
      </c>
      <c r="E67" s="23" t="s">
        <v>151</v>
      </c>
      <c r="F67" s="23" t="s">
        <v>74</v>
      </c>
      <c r="G67" s="23" t="s">
        <v>30</v>
      </c>
      <c r="H67" s="23" t="s">
        <v>78</v>
      </c>
      <c r="I67" s="20" t="s">
        <v>63</v>
      </c>
      <c r="J67" s="21">
        <v>266.5</v>
      </c>
      <c r="K67" s="21">
        <v>266.5</v>
      </c>
      <c r="L67" s="21">
        <v>266.5</v>
      </c>
    </row>
    <row r="68" spans="1:12" ht="30">
      <c r="A68" s="12" t="s">
        <v>179</v>
      </c>
      <c r="B68" s="11" t="s">
        <v>165</v>
      </c>
      <c r="C68" s="11" t="s">
        <v>38</v>
      </c>
      <c r="D68" s="11" t="s">
        <v>20</v>
      </c>
      <c r="E68" s="23"/>
      <c r="F68" s="23"/>
      <c r="G68" s="23"/>
      <c r="H68" s="23"/>
      <c r="I68" s="20"/>
      <c r="J68" s="21">
        <f>J69</f>
        <v>80</v>
      </c>
      <c r="K68" s="21"/>
      <c r="L68" s="21"/>
    </row>
    <row r="69" spans="1:12" ht="73.5" customHeight="1">
      <c r="A69" s="12" t="str">
        <f>A56</f>
        <v>Непрограммные расходы главных распорядителей средств  бюджета Пятинского сельского поселения Ромодановского муниципального района Республики Мордовия</v>
      </c>
      <c r="B69" s="11" t="s">
        <v>165</v>
      </c>
      <c r="C69" s="11" t="s">
        <v>38</v>
      </c>
      <c r="D69" s="11" t="s">
        <v>20</v>
      </c>
      <c r="E69" s="23" t="s">
        <v>73</v>
      </c>
      <c r="F69" s="23"/>
      <c r="G69" s="23"/>
      <c r="H69" s="23"/>
      <c r="I69" s="20"/>
      <c r="J69" s="21">
        <f>J70</f>
        <v>80</v>
      </c>
      <c r="K69" s="21"/>
      <c r="L69" s="21"/>
    </row>
    <row r="70" spans="1:12" ht="104.25" customHeight="1">
      <c r="A70" s="12" t="str">
        <f>A57</f>
        <v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v>
      </c>
      <c r="B70" s="11" t="s">
        <v>165</v>
      </c>
      <c r="C70" s="11" t="s">
        <v>38</v>
      </c>
      <c r="D70" s="11" t="s">
        <v>20</v>
      </c>
      <c r="E70" s="23" t="s">
        <v>73</v>
      </c>
      <c r="F70" s="23" t="s">
        <v>8</v>
      </c>
      <c r="G70" s="23"/>
      <c r="H70" s="23"/>
      <c r="I70" s="20"/>
      <c r="J70" s="21">
        <f>J71+J74</f>
        <v>80</v>
      </c>
      <c r="K70" s="21"/>
      <c r="L70" s="21"/>
    </row>
    <row r="71" spans="1:12" ht="30">
      <c r="A71" s="12" t="s">
        <v>180</v>
      </c>
      <c r="B71" s="11" t="s">
        <v>165</v>
      </c>
      <c r="C71" s="11" t="s">
        <v>38</v>
      </c>
      <c r="D71" s="11" t="s">
        <v>20</v>
      </c>
      <c r="E71" s="23" t="s">
        <v>73</v>
      </c>
      <c r="F71" s="23" t="s">
        <v>8</v>
      </c>
      <c r="G71" s="23" t="s">
        <v>58</v>
      </c>
      <c r="H71" s="23" t="s">
        <v>177</v>
      </c>
      <c r="I71" s="20"/>
      <c r="J71" s="21">
        <f>J72</f>
        <v>20</v>
      </c>
      <c r="K71" s="21"/>
      <c r="L71" s="21"/>
    </row>
    <row r="72" spans="1:12" ht="46.5" customHeight="1">
      <c r="A72" s="12" t="str">
        <f>A88</f>
        <v>Закупка товаров, работ и услуг для обеспечения государственных (муниципальных) нужд</v>
      </c>
      <c r="B72" s="11" t="s">
        <v>165</v>
      </c>
      <c r="C72" s="11" t="s">
        <v>38</v>
      </c>
      <c r="D72" s="11" t="s">
        <v>20</v>
      </c>
      <c r="E72" s="23" t="s">
        <v>73</v>
      </c>
      <c r="F72" s="23" t="s">
        <v>8</v>
      </c>
      <c r="G72" s="23" t="s">
        <v>58</v>
      </c>
      <c r="H72" s="23" t="s">
        <v>177</v>
      </c>
      <c r="I72" s="20" t="s">
        <v>62</v>
      </c>
      <c r="J72" s="21">
        <f>J73</f>
        <v>20</v>
      </c>
      <c r="K72" s="21"/>
      <c r="L72" s="21"/>
    </row>
    <row r="73" spans="1:12" ht="59.25" customHeight="1">
      <c r="A73" s="12" t="str">
        <f>A89</f>
        <v>Иные закупки товаров, работ и услуг для обеспечения государственных (муниципальных) нужд</v>
      </c>
      <c r="B73" s="11" t="s">
        <v>165</v>
      </c>
      <c r="C73" s="11" t="s">
        <v>38</v>
      </c>
      <c r="D73" s="11" t="s">
        <v>20</v>
      </c>
      <c r="E73" s="23" t="s">
        <v>73</v>
      </c>
      <c r="F73" s="23" t="s">
        <v>8</v>
      </c>
      <c r="G73" s="23" t="s">
        <v>58</v>
      </c>
      <c r="H73" s="23" t="s">
        <v>177</v>
      </c>
      <c r="I73" s="20" t="s">
        <v>63</v>
      </c>
      <c r="J73" s="21">
        <v>20</v>
      </c>
      <c r="K73" s="21"/>
      <c r="L73" s="21"/>
    </row>
    <row r="74" spans="1:12" ht="210.75" customHeight="1">
      <c r="A74" s="12" t="s">
        <v>181</v>
      </c>
      <c r="B74" s="11" t="s">
        <v>165</v>
      </c>
      <c r="C74" s="11" t="s">
        <v>38</v>
      </c>
      <c r="D74" s="11" t="s">
        <v>20</v>
      </c>
      <c r="E74" s="23" t="s">
        <v>73</v>
      </c>
      <c r="F74" s="23" t="s">
        <v>8</v>
      </c>
      <c r="G74" s="23" t="s">
        <v>58</v>
      </c>
      <c r="H74" s="23" t="s">
        <v>178</v>
      </c>
      <c r="I74" s="20"/>
      <c r="J74" s="21">
        <f>J75</f>
        <v>60</v>
      </c>
      <c r="K74" s="21"/>
      <c r="L74" s="21"/>
    </row>
    <row r="75" spans="1:12" ht="46.5" customHeight="1">
      <c r="A75" s="12" t="str">
        <f>A72</f>
        <v>Закупка товаров, работ и услуг для обеспечения государственных (муниципальных) нужд</v>
      </c>
      <c r="B75" s="11" t="s">
        <v>165</v>
      </c>
      <c r="C75" s="11" t="s">
        <v>38</v>
      </c>
      <c r="D75" s="11" t="s">
        <v>20</v>
      </c>
      <c r="E75" s="23" t="s">
        <v>73</v>
      </c>
      <c r="F75" s="23" t="s">
        <v>8</v>
      </c>
      <c r="G75" s="23" t="s">
        <v>58</v>
      </c>
      <c r="H75" s="23" t="s">
        <v>178</v>
      </c>
      <c r="I75" s="20" t="s">
        <v>62</v>
      </c>
      <c r="J75" s="21">
        <f>J76</f>
        <v>60</v>
      </c>
      <c r="K75" s="21"/>
      <c r="L75" s="21"/>
    </row>
    <row r="76" spans="1:12" ht="63" customHeight="1">
      <c r="A76" s="12" t="str">
        <f>A73</f>
        <v>Иные закупки товаров, работ и услуг для обеспечения государственных (муниципальных) нужд</v>
      </c>
      <c r="B76" s="11" t="s">
        <v>165</v>
      </c>
      <c r="C76" s="11" t="s">
        <v>38</v>
      </c>
      <c r="D76" s="11" t="s">
        <v>20</v>
      </c>
      <c r="E76" s="23" t="s">
        <v>73</v>
      </c>
      <c r="F76" s="23" t="s">
        <v>8</v>
      </c>
      <c r="G76" s="23" t="s">
        <v>58</v>
      </c>
      <c r="H76" s="23" t="s">
        <v>178</v>
      </c>
      <c r="I76" s="20" t="s">
        <v>63</v>
      </c>
      <c r="J76" s="21">
        <v>60</v>
      </c>
      <c r="K76" s="21"/>
      <c r="L76" s="21"/>
    </row>
    <row r="77" spans="1:12" ht="15.75" customHeight="1">
      <c r="A77" s="9" t="s">
        <v>53</v>
      </c>
      <c r="B77" s="10" t="s">
        <v>165</v>
      </c>
      <c r="C77" s="10" t="s">
        <v>44</v>
      </c>
      <c r="D77" s="11"/>
      <c r="E77" s="23"/>
      <c r="F77" s="23"/>
      <c r="G77" s="23"/>
      <c r="H77" s="23"/>
      <c r="I77" s="20"/>
      <c r="J77" s="21">
        <f>J84+J78</f>
        <v>3960.2999999999997</v>
      </c>
      <c r="K77" s="21">
        <f t="shared" ref="K77:L77" si="25">K84</f>
        <v>90</v>
      </c>
      <c r="L77" s="21">
        <f t="shared" si="25"/>
        <v>90</v>
      </c>
    </row>
    <row r="78" spans="1:12" ht="15.75" customHeight="1">
      <c r="A78" s="12" t="s">
        <v>184</v>
      </c>
      <c r="B78" s="11" t="s">
        <v>165</v>
      </c>
      <c r="C78" s="11" t="s">
        <v>44</v>
      </c>
      <c r="D78" s="11" t="s">
        <v>30</v>
      </c>
      <c r="E78" s="23"/>
      <c r="F78" s="23"/>
      <c r="G78" s="23"/>
      <c r="H78" s="23"/>
      <c r="I78" s="20"/>
      <c r="J78" s="21">
        <f>J79</f>
        <v>16.100000000000001</v>
      </c>
      <c r="K78" s="21"/>
      <c r="L78" s="21"/>
    </row>
    <row r="79" spans="1:12" ht="77.25" customHeight="1">
      <c r="A79" s="12" t="str">
        <f>A69</f>
        <v>Непрограммные расходы главных распорядителей средств  бюджета Пятинского сельского поселения Ромодановского муниципального района Республики Мордовия</v>
      </c>
      <c r="B79" s="11" t="s">
        <v>165</v>
      </c>
      <c r="C79" s="11" t="s">
        <v>44</v>
      </c>
      <c r="D79" s="11" t="s">
        <v>30</v>
      </c>
      <c r="E79" s="23" t="s">
        <v>73</v>
      </c>
      <c r="F79" s="23"/>
      <c r="G79" s="23"/>
      <c r="H79" s="23"/>
      <c r="I79" s="20"/>
      <c r="J79" s="21">
        <f>J80</f>
        <v>16.100000000000001</v>
      </c>
      <c r="K79" s="21"/>
      <c r="L79" s="21"/>
    </row>
    <row r="80" spans="1:12" ht="106.5" customHeight="1">
      <c r="A80" s="12" t="str">
        <f>A70</f>
        <v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v>
      </c>
      <c r="B80" s="11" t="s">
        <v>165</v>
      </c>
      <c r="C80" s="11" t="s">
        <v>44</v>
      </c>
      <c r="D80" s="11" t="s">
        <v>30</v>
      </c>
      <c r="E80" s="23" t="s">
        <v>73</v>
      </c>
      <c r="F80" s="23" t="s">
        <v>8</v>
      </c>
      <c r="G80" s="23"/>
      <c r="H80" s="23"/>
      <c r="I80" s="20"/>
      <c r="J80" s="21">
        <f>J81</f>
        <v>16.100000000000001</v>
      </c>
      <c r="K80" s="21"/>
      <c r="L80" s="21"/>
    </row>
    <row r="81" spans="1:12" ht="48" customHeight="1">
      <c r="A81" s="12" t="s">
        <v>183</v>
      </c>
      <c r="B81" s="11" t="s">
        <v>165</v>
      </c>
      <c r="C81" s="11" t="s">
        <v>44</v>
      </c>
      <c r="D81" s="11" t="s">
        <v>30</v>
      </c>
      <c r="E81" s="23" t="s">
        <v>73</v>
      </c>
      <c r="F81" s="23" t="s">
        <v>8</v>
      </c>
      <c r="G81" s="23" t="s">
        <v>58</v>
      </c>
      <c r="H81" s="23" t="s">
        <v>182</v>
      </c>
      <c r="I81" s="20"/>
      <c r="J81" s="21">
        <f>J82</f>
        <v>16.100000000000001</v>
      </c>
      <c r="K81" s="21"/>
      <c r="L81" s="21"/>
    </row>
    <row r="82" spans="1:12" ht="46.5" customHeight="1">
      <c r="A82" s="12" t="str">
        <f>A88</f>
        <v>Закупка товаров, работ и услуг для обеспечения государственных (муниципальных) нужд</v>
      </c>
      <c r="B82" s="11" t="s">
        <v>165</v>
      </c>
      <c r="C82" s="11" t="s">
        <v>44</v>
      </c>
      <c r="D82" s="11" t="s">
        <v>30</v>
      </c>
      <c r="E82" s="23" t="s">
        <v>73</v>
      </c>
      <c r="F82" s="23" t="s">
        <v>8</v>
      </c>
      <c r="G82" s="23" t="s">
        <v>58</v>
      </c>
      <c r="H82" s="23" t="s">
        <v>182</v>
      </c>
      <c r="I82" s="20" t="s">
        <v>62</v>
      </c>
      <c r="J82" s="21">
        <f>J83</f>
        <v>16.100000000000001</v>
      </c>
      <c r="K82" s="21"/>
      <c r="L82" s="21"/>
    </row>
    <row r="83" spans="1:12" ht="60.75" customHeight="1">
      <c r="A83" s="12" t="str">
        <f>A89</f>
        <v>Иные закупки товаров, работ и услуг для обеспечения государственных (муниципальных) нужд</v>
      </c>
      <c r="B83" s="11" t="s">
        <v>165</v>
      </c>
      <c r="C83" s="11" t="s">
        <v>44</v>
      </c>
      <c r="D83" s="11" t="s">
        <v>30</v>
      </c>
      <c r="E83" s="23" t="s">
        <v>73</v>
      </c>
      <c r="F83" s="23" t="s">
        <v>8</v>
      </c>
      <c r="G83" s="23" t="s">
        <v>58</v>
      </c>
      <c r="H83" s="23" t="s">
        <v>182</v>
      </c>
      <c r="I83" s="20" t="s">
        <v>63</v>
      </c>
      <c r="J83" s="21">
        <v>16.100000000000001</v>
      </c>
      <c r="K83" s="21"/>
      <c r="L83" s="21"/>
    </row>
    <row r="84" spans="1:12" ht="15">
      <c r="A84" s="16" t="s">
        <v>59</v>
      </c>
      <c r="B84" s="11" t="s">
        <v>165</v>
      </c>
      <c r="C84" s="11" t="s">
        <v>44</v>
      </c>
      <c r="D84" s="11" t="s">
        <v>48</v>
      </c>
      <c r="E84" s="23"/>
      <c r="F84" s="23"/>
      <c r="G84" s="23"/>
      <c r="H84" s="23"/>
      <c r="I84" s="11"/>
      <c r="J84" s="21">
        <f>J85+J94</f>
        <v>3944.2</v>
      </c>
      <c r="K84" s="21">
        <f>K85</f>
        <v>90</v>
      </c>
      <c r="L84" s="21">
        <f>L85</f>
        <v>90</v>
      </c>
    </row>
    <row r="85" spans="1:12" ht="108" customHeight="1">
      <c r="A85" s="16" t="s">
        <v>152</v>
      </c>
      <c r="B85" s="11" t="s">
        <v>165</v>
      </c>
      <c r="C85" s="11" t="s">
        <v>44</v>
      </c>
      <c r="D85" s="11" t="s">
        <v>48</v>
      </c>
      <c r="E85" s="23" t="s">
        <v>17</v>
      </c>
      <c r="F85" s="23"/>
      <c r="G85" s="23"/>
      <c r="H85" s="23"/>
      <c r="I85" s="11"/>
      <c r="J85" s="21">
        <f>J90+J86</f>
        <v>1157.7</v>
      </c>
      <c r="K85" s="21">
        <f>K90+K86</f>
        <v>90</v>
      </c>
      <c r="L85" s="21">
        <f>L90+L86</f>
        <v>90</v>
      </c>
    </row>
    <row r="86" spans="1:12" ht="35.25" customHeight="1">
      <c r="A86" s="119" t="s">
        <v>157</v>
      </c>
      <c r="B86" s="11" t="s">
        <v>165</v>
      </c>
      <c r="C86" s="11" t="s">
        <v>44</v>
      </c>
      <c r="D86" s="11" t="s">
        <v>48</v>
      </c>
      <c r="E86" s="23" t="s">
        <v>17</v>
      </c>
      <c r="F86" s="23" t="s">
        <v>74</v>
      </c>
      <c r="G86" s="23" t="s">
        <v>122</v>
      </c>
      <c r="H86" s="23"/>
      <c r="I86" s="11"/>
      <c r="J86" s="21">
        <f>J87</f>
        <v>917.7</v>
      </c>
      <c r="K86" s="21">
        <f>K87</f>
        <v>52</v>
      </c>
      <c r="L86" s="21">
        <f>L87</f>
        <v>52</v>
      </c>
    </row>
    <row r="87" spans="1:12" ht="31.5" customHeight="1">
      <c r="A87" s="16" t="s">
        <v>119</v>
      </c>
      <c r="B87" s="11" t="s">
        <v>165</v>
      </c>
      <c r="C87" s="11" t="s">
        <v>44</v>
      </c>
      <c r="D87" s="11" t="s">
        <v>48</v>
      </c>
      <c r="E87" s="23" t="s">
        <v>17</v>
      </c>
      <c r="F87" s="23" t="s">
        <v>74</v>
      </c>
      <c r="G87" s="23" t="s">
        <v>122</v>
      </c>
      <c r="H87" s="23" t="s">
        <v>118</v>
      </c>
      <c r="I87" s="11"/>
      <c r="J87" s="21">
        <f>J88</f>
        <v>917.7</v>
      </c>
      <c r="K87" s="21">
        <f>K88</f>
        <v>52</v>
      </c>
      <c r="L87" s="21">
        <f t="shared" ref="L87:L88" si="26">L88</f>
        <v>52</v>
      </c>
    </row>
    <row r="88" spans="1:12" ht="46.5" customHeight="1">
      <c r="A88" s="12" t="s">
        <v>153</v>
      </c>
      <c r="B88" s="11" t="s">
        <v>165</v>
      </c>
      <c r="C88" s="11" t="s">
        <v>44</v>
      </c>
      <c r="D88" s="11" t="s">
        <v>48</v>
      </c>
      <c r="E88" s="23" t="s">
        <v>17</v>
      </c>
      <c r="F88" s="23" t="s">
        <v>74</v>
      </c>
      <c r="G88" s="23" t="s">
        <v>122</v>
      </c>
      <c r="H88" s="23" t="s">
        <v>118</v>
      </c>
      <c r="I88" s="11" t="s">
        <v>62</v>
      </c>
      <c r="J88" s="21">
        <f>J89</f>
        <v>917.7</v>
      </c>
      <c r="K88" s="21">
        <f t="shared" ref="K88" si="27">K89</f>
        <v>52</v>
      </c>
      <c r="L88" s="21">
        <f t="shared" si="26"/>
        <v>52</v>
      </c>
    </row>
    <row r="89" spans="1:12" ht="61.5" customHeight="1">
      <c r="A89" s="12" t="s">
        <v>39</v>
      </c>
      <c r="B89" s="11" t="s">
        <v>165</v>
      </c>
      <c r="C89" s="11" t="s">
        <v>44</v>
      </c>
      <c r="D89" s="11" t="s">
        <v>48</v>
      </c>
      <c r="E89" s="23" t="s">
        <v>17</v>
      </c>
      <c r="F89" s="23" t="s">
        <v>74</v>
      </c>
      <c r="G89" s="23" t="s">
        <v>122</v>
      </c>
      <c r="H89" s="23" t="s">
        <v>118</v>
      </c>
      <c r="I89" s="11" t="s">
        <v>63</v>
      </c>
      <c r="J89" s="21">
        <v>917.7</v>
      </c>
      <c r="K89" s="21">
        <v>52</v>
      </c>
      <c r="L89" s="21">
        <v>52</v>
      </c>
    </row>
    <row r="90" spans="1:12" ht="51" customHeight="1">
      <c r="A90" s="17" t="s">
        <v>148</v>
      </c>
      <c r="B90" s="11" t="s">
        <v>165</v>
      </c>
      <c r="C90" s="11" t="s">
        <v>44</v>
      </c>
      <c r="D90" s="11" t="s">
        <v>48</v>
      </c>
      <c r="E90" s="23" t="s">
        <v>17</v>
      </c>
      <c r="F90" s="23" t="s">
        <v>74</v>
      </c>
      <c r="G90" s="23" t="s">
        <v>121</v>
      </c>
      <c r="H90" s="23"/>
      <c r="I90" s="11"/>
      <c r="J90" s="21">
        <f>J91</f>
        <v>240</v>
      </c>
      <c r="K90" s="21">
        <f>K91</f>
        <v>38</v>
      </c>
      <c r="L90" s="21">
        <f>L91</f>
        <v>38</v>
      </c>
    </row>
    <row r="91" spans="1:12" ht="15">
      <c r="A91" s="16" t="s">
        <v>117</v>
      </c>
      <c r="B91" s="11" t="s">
        <v>165</v>
      </c>
      <c r="C91" s="11" t="s">
        <v>44</v>
      </c>
      <c r="D91" s="11" t="s">
        <v>48</v>
      </c>
      <c r="E91" s="23" t="s">
        <v>17</v>
      </c>
      <c r="F91" s="23" t="s">
        <v>74</v>
      </c>
      <c r="G91" s="23" t="s">
        <v>121</v>
      </c>
      <c r="H91" s="23" t="s">
        <v>116</v>
      </c>
      <c r="I91" s="11"/>
      <c r="J91" s="21">
        <f t="shared" ref="J91:J92" si="28">J92</f>
        <v>240</v>
      </c>
      <c r="K91" s="21">
        <f t="shared" ref="K91:K92" si="29">K92</f>
        <v>38</v>
      </c>
      <c r="L91" s="21">
        <f t="shared" ref="L91:L92" si="30">L92</f>
        <v>38</v>
      </c>
    </row>
    <row r="92" spans="1:12" ht="49.5" customHeight="1">
      <c r="A92" s="12" t="s">
        <v>153</v>
      </c>
      <c r="B92" s="11" t="s">
        <v>165</v>
      </c>
      <c r="C92" s="11" t="s">
        <v>44</v>
      </c>
      <c r="D92" s="11" t="s">
        <v>48</v>
      </c>
      <c r="E92" s="23" t="s">
        <v>17</v>
      </c>
      <c r="F92" s="23" t="s">
        <v>74</v>
      </c>
      <c r="G92" s="23" t="s">
        <v>121</v>
      </c>
      <c r="H92" s="23" t="s">
        <v>116</v>
      </c>
      <c r="I92" s="11" t="s">
        <v>62</v>
      </c>
      <c r="J92" s="21">
        <f t="shared" si="28"/>
        <v>240</v>
      </c>
      <c r="K92" s="21">
        <f t="shared" si="29"/>
        <v>38</v>
      </c>
      <c r="L92" s="21">
        <f t="shared" si="30"/>
        <v>38</v>
      </c>
    </row>
    <row r="93" spans="1:12" ht="60">
      <c r="A93" s="12" t="s">
        <v>39</v>
      </c>
      <c r="B93" s="11" t="s">
        <v>165</v>
      </c>
      <c r="C93" s="11" t="s">
        <v>44</v>
      </c>
      <c r="D93" s="11" t="s">
        <v>48</v>
      </c>
      <c r="E93" s="23" t="s">
        <v>17</v>
      </c>
      <c r="F93" s="23" t="s">
        <v>74</v>
      </c>
      <c r="G93" s="23" t="s">
        <v>121</v>
      </c>
      <c r="H93" s="23" t="s">
        <v>116</v>
      </c>
      <c r="I93" s="11" t="s">
        <v>63</v>
      </c>
      <c r="J93" s="21">
        <v>240</v>
      </c>
      <c r="K93" s="21">
        <v>38</v>
      </c>
      <c r="L93" s="21">
        <v>38</v>
      </c>
    </row>
    <row r="94" spans="1:12" ht="93" customHeight="1">
      <c r="A94" s="12" t="s">
        <v>161</v>
      </c>
      <c r="B94" s="11" t="s">
        <v>165</v>
      </c>
      <c r="C94" s="11" t="s">
        <v>44</v>
      </c>
      <c r="D94" s="11" t="s">
        <v>48</v>
      </c>
      <c r="E94" s="23" t="s">
        <v>159</v>
      </c>
      <c r="F94" s="23"/>
      <c r="G94" s="23"/>
      <c r="H94" s="23"/>
      <c r="I94" s="11"/>
      <c r="J94" s="21">
        <f>J95</f>
        <v>2786.5</v>
      </c>
      <c r="K94" s="21"/>
      <c r="L94" s="21"/>
    </row>
    <row r="95" spans="1:12" ht="45">
      <c r="A95" s="12" t="s">
        <v>162</v>
      </c>
      <c r="B95" s="11" t="s">
        <v>165</v>
      </c>
      <c r="C95" s="11" t="s">
        <v>44</v>
      </c>
      <c r="D95" s="11" t="s">
        <v>48</v>
      </c>
      <c r="E95" s="23" t="s">
        <v>159</v>
      </c>
      <c r="F95" s="23" t="s">
        <v>9</v>
      </c>
      <c r="G95" s="23"/>
      <c r="H95" s="23"/>
      <c r="I95" s="11"/>
      <c r="J95" s="21">
        <f>J96</f>
        <v>2786.5</v>
      </c>
      <c r="K95" s="21"/>
      <c r="L95" s="21"/>
    </row>
    <row r="96" spans="1:12" ht="45">
      <c r="A96" s="12" t="s">
        <v>163</v>
      </c>
      <c r="B96" s="11" t="s">
        <v>165</v>
      </c>
      <c r="C96" s="11" t="s">
        <v>44</v>
      </c>
      <c r="D96" s="11" t="s">
        <v>48</v>
      </c>
      <c r="E96" s="23" t="s">
        <v>159</v>
      </c>
      <c r="F96" s="23" t="s">
        <v>9</v>
      </c>
      <c r="G96" s="23" t="s">
        <v>30</v>
      </c>
      <c r="H96" s="23"/>
      <c r="I96" s="11"/>
      <c r="J96" s="21">
        <f>J100+J97</f>
        <v>2786.5</v>
      </c>
      <c r="K96" s="21"/>
      <c r="L96" s="21"/>
    </row>
    <row r="97" spans="1:12" ht="30">
      <c r="A97" s="16" t="s">
        <v>119</v>
      </c>
      <c r="B97" s="11" t="s">
        <v>165</v>
      </c>
      <c r="C97" s="11" t="s">
        <v>44</v>
      </c>
      <c r="D97" s="11" t="s">
        <v>48</v>
      </c>
      <c r="E97" s="23" t="s">
        <v>159</v>
      </c>
      <c r="F97" s="23" t="s">
        <v>9</v>
      </c>
      <c r="G97" s="23" t="s">
        <v>30</v>
      </c>
      <c r="H97" s="23" t="s">
        <v>118</v>
      </c>
      <c r="I97" s="11"/>
      <c r="J97" s="21">
        <f>J98</f>
        <v>891.5</v>
      </c>
      <c r="K97" s="21"/>
      <c r="L97" s="21"/>
    </row>
    <row r="98" spans="1:12" ht="47.25" customHeight="1">
      <c r="A98" s="12" t="str">
        <f>A101</f>
        <v>Закупка товаров, работ и услуг для обеспечения государственных (муниципальных) нужд</v>
      </c>
      <c r="B98" s="11" t="s">
        <v>165</v>
      </c>
      <c r="C98" s="11" t="s">
        <v>44</v>
      </c>
      <c r="D98" s="11" t="s">
        <v>48</v>
      </c>
      <c r="E98" s="23" t="s">
        <v>159</v>
      </c>
      <c r="F98" s="23" t="s">
        <v>9</v>
      </c>
      <c r="G98" s="23" t="s">
        <v>30</v>
      </c>
      <c r="H98" s="23" t="s">
        <v>118</v>
      </c>
      <c r="I98" s="11" t="s">
        <v>62</v>
      </c>
      <c r="J98" s="21">
        <f>J99</f>
        <v>891.5</v>
      </c>
      <c r="K98" s="21"/>
      <c r="L98" s="21"/>
    </row>
    <row r="99" spans="1:12" ht="60">
      <c r="A99" s="12" t="str">
        <f>A102</f>
        <v>Иные закупки товаров, работ и услуг для обеспечения государственных (муниципальных) нужд</v>
      </c>
      <c r="B99" s="11" t="s">
        <v>165</v>
      </c>
      <c r="C99" s="11" t="s">
        <v>44</v>
      </c>
      <c r="D99" s="11" t="s">
        <v>48</v>
      </c>
      <c r="E99" s="23" t="s">
        <v>159</v>
      </c>
      <c r="F99" s="23" t="s">
        <v>9</v>
      </c>
      <c r="G99" s="23" t="s">
        <v>30</v>
      </c>
      <c r="H99" s="23" t="s">
        <v>118</v>
      </c>
      <c r="I99" s="11" t="s">
        <v>63</v>
      </c>
      <c r="J99" s="21">
        <v>891.5</v>
      </c>
      <c r="K99" s="21"/>
      <c r="L99" s="21"/>
    </row>
    <row r="100" spans="1:12" ht="45">
      <c r="A100" s="12" t="s">
        <v>164</v>
      </c>
      <c r="B100" s="11" t="s">
        <v>165</v>
      </c>
      <c r="C100" s="11" t="s">
        <v>44</v>
      </c>
      <c r="D100" s="11" t="s">
        <v>48</v>
      </c>
      <c r="E100" s="23" t="s">
        <v>159</v>
      </c>
      <c r="F100" s="23" t="s">
        <v>9</v>
      </c>
      <c r="G100" s="23" t="s">
        <v>30</v>
      </c>
      <c r="H100" s="23" t="s">
        <v>160</v>
      </c>
      <c r="I100" s="11"/>
      <c r="J100" s="21">
        <f>J101</f>
        <v>1895</v>
      </c>
      <c r="K100" s="21"/>
      <c r="L100" s="21"/>
    </row>
    <row r="101" spans="1:12" ht="48.75" customHeight="1">
      <c r="A101" s="12" t="str">
        <f>A92</f>
        <v>Закупка товаров, работ и услуг для обеспечения государственных (муниципальных) нужд</v>
      </c>
      <c r="B101" s="11" t="s">
        <v>165</v>
      </c>
      <c r="C101" s="11" t="s">
        <v>44</v>
      </c>
      <c r="D101" s="11" t="s">
        <v>48</v>
      </c>
      <c r="E101" s="23" t="s">
        <v>159</v>
      </c>
      <c r="F101" s="23" t="s">
        <v>9</v>
      </c>
      <c r="G101" s="23" t="s">
        <v>30</v>
      </c>
      <c r="H101" s="23" t="s">
        <v>160</v>
      </c>
      <c r="I101" s="11" t="s">
        <v>62</v>
      </c>
      <c r="J101" s="21">
        <f>J102</f>
        <v>1895</v>
      </c>
      <c r="K101" s="21"/>
      <c r="L101" s="21"/>
    </row>
    <row r="102" spans="1:12" ht="60">
      <c r="A102" s="12" t="str">
        <f>A93</f>
        <v>Иные закупки товаров, работ и услуг для обеспечения государственных (муниципальных) нужд</v>
      </c>
      <c r="B102" s="11" t="s">
        <v>165</v>
      </c>
      <c r="C102" s="11" t="s">
        <v>44</v>
      </c>
      <c r="D102" s="11" t="s">
        <v>48</v>
      </c>
      <c r="E102" s="23" t="s">
        <v>159</v>
      </c>
      <c r="F102" s="23" t="s">
        <v>9</v>
      </c>
      <c r="G102" s="23" t="s">
        <v>30</v>
      </c>
      <c r="H102" s="23" t="s">
        <v>160</v>
      </c>
      <c r="I102" s="11" t="s">
        <v>63</v>
      </c>
      <c r="J102" s="21">
        <v>1895</v>
      </c>
      <c r="K102" s="21"/>
      <c r="L102" s="21"/>
    </row>
    <row r="103" spans="1:12" ht="15">
      <c r="A103" s="9" t="s">
        <v>54</v>
      </c>
      <c r="B103" s="10" t="s">
        <v>165</v>
      </c>
      <c r="C103" s="114" t="s">
        <v>17</v>
      </c>
      <c r="D103" s="11"/>
      <c r="E103" s="23"/>
      <c r="F103" s="23"/>
      <c r="G103" s="23"/>
      <c r="H103" s="23"/>
      <c r="I103" s="20"/>
      <c r="J103" s="21">
        <f t="shared" ref="J103:L108" si="31">J104</f>
        <v>166.2</v>
      </c>
      <c r="K103" s="29">
        <f t="shared" si="31"/>
        <v>166.2</v>
      </c>
      <c r="L103" s="21">
        <f t="shared" si="31"/>
        <v>166.2</v>
      </c>
    </row>
    <row r="104" spans="1:12" ht="15">
      <c r="A104" s="12" t="s">
        <v>55</v>
      </c>
      <c r="B104" s="11" t="s">
        <v>165</v>
      </c>
      <c r="C104" s="11" t="s">
        <v>17</v>
      </c>
      <c r="D104" s="11" t="s">
        <v>30</v>
      </c>
      <c r="E104" s="23"/>
      <c r="F104" s="23"/>
      <c r="G104" s="23"/>
      <c r="H104" s="23"/>
      <c r="I104" s="20"/>
      <c r="J104" s="21">
        <f t="shared" si="31"/>
        <v>166.2</v>
      </c>
      <c r="K104" s="21">
        <f t="shared" si="31"/>
        <v>166.2</v>
      </c>
      <c r="L104" s="21">
        <f t="shared" si="31"/>
        <v>166.2</v>
      </c>
    </row>
    <row r="105" spans="1:12" ht="77.25" customHeight="1">
      <c r="A105" s="12" t="str">
        <f>A33</f>
        <v>Непрограммные расходы главных распорядителей средств  бюджета Пятинского сельского поселения Ромодановского муниципального района Республики Мордовия</v>
      </c>
      <c r="B105" s="11" t="s">
        <v>165</v>
      </c>
      <c r="C105" s="11" t="s">
        <v>17</v>
      </c>
      <c r="D105" s="11" t="s">
        <v>30</v>
      </c>
      <c r="E105" s="23" t="s">
        <v>73</v>
      </c>
      <c r="F105" s="23"/>
      <c r="G105" s="23"/>
      <c r="H105" s="23"/>
      <c r="I105" s="20"/>
      <c r="J105" s="21">
        <f t="shared" si="31"/>
        <v>166.2</v>
      </c>
      <c r="K105" s="21">
        <f t="shared" si="31"/>
        <v>166.2</v>
      </c>
      <c r="L105" s="21">
        <f t="shared" si="31"/>
        <v>166.2</v>
      </c>
    </row>
    <row r="106" spans="1:12" ht="107.25" customHeight="1">
      <c r="A106" s="12" t="str">
        <f>A28</f>
        <v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v>
      </c>
      <c r="B106" s="11" t="s">
        <v>165</v>
      </c>
      <c r="C106" s="11" t="s">
        <v>17</v>
      </c>
      <c r="D106" s="11" t="s">
        <v>30</v>
      </c>
      <c r="E106" s="23" t="s">
        <v>73</v>
      </c>
      <c r="F106" s="23" t="s">
        <v>8</v>
      </c>
      <c r="G106" s="23"/>
      <c r="H106" s="23"/>
      <c r="I106" s="20"/>
      <c r="J106" s="21">
        <f>J107</f>
        <v>166.2</v>
      </c>
      <c r="K106" s="21">
        <f>K107</f>
        <v>166.2</v>
      </c>
      <c r="L106" s="21">
        <f>L107</f>
        <v>166.2</v>
      </c>
    </row>
    <row r="107" spans="1:12" ht="45">
      <c r="A107" s="12" t="s">
        <v>56</v>
      </c>
      <c r="B107" s="11" t="s">
        <v>165</v>
      </c>
      <c r="C107" s="11" t="s">
        <v>17</v>
      </c>
      <c r="D107" s="11" t="s">
        <v>30</v>
      </c>
      <c r="E107" s="23" t="s">
        <v>73</v>
      </c>
      <c r="F107" s="23" t="s">
        <v>8</v>
      </c>
      <c r="G107" s="23" t="s">
        <v>58</v>
      </c>
      <c r="H107" s="23" t="s">
        <v>76</v>
      </c>
      <c r="I107" s="20"/>
      <c r="J107" s="21">
        <f t="shared" si="31"/>
        <v>166.2</v>
      </c>
      <c r="K107" s="21">
        <f t="shared" si="31"/>
        <v>166.2</v>
      </c>
      <c r="L107" s="21">
        <f t="shared" si="31"/>
        <v>166.2</v>
      </c>
    </row>
    <row r="108" spans="1:12" ht="30">
      <c r="A108" s="12" t="s">
        <v>50</v>
      </c>
      <c r="B108" s="11" t="s">
        <v>165</v>
      </c>
      <c r="C108" s="11" t="s">
        <v>17</v>
      </c>
      <c r="D108" s="11" t="s">
        <v>30</v>
      </c>
      <c r="E108" s="23" t="s">
        <v>73</v>
      </c>
      <c r="F108" s="23" t="s">
        <v>8</v>
      </c>
      <c r="G108" s="23" t="s">
        <v>58</v>
      </c>
      <c r="H108" s="23" t="s">
        <v>76</v>
      </c>
      <c r="I108" s="20" t="s">
        <v>67</v>
      </c>
      <c r="J108" s="21">
        <f>J109</f>
        <v>166.2</v>
      </c>
      <c r="K108" s="21">
        <f t="shared" si="31"/>
        <v>166.2</v>
      </c>
      <c r="L108" s="21">
        <f t="shared" si="31"/>
        <v>166.2</v>
      </c>
    </row>
    <row r="109" spans="1:12" ht="30">
      <c r="A109" s="106" t="s">
        <v>57</v>
      </c>
      <c r="B109" s="107" t="s">
        <v>165</v>
      </c>
      <c r="C109" s="11" t="s">
        <v>17</v>
      </c>
      <c r="D109" s="11" t="s">
        <v>30</v>
      </c>
      <c r="E109" s="23" t="s">
        <v>73</v>
      </c>
      <c r="F109" s="23" t="s">
        <v>8</v>
      </c>
      <c r="G109" s="23" t="s">
        <v>58</v>
      </c>
      <c r="H109" s="23" t="s">
        <v>76</v>
      </c>
      <c r="I109" s="109" t="s">
        <v>68</v>
      </c>
      <c r="J109" s="110">
        <v>166.2</v>
      </c>
      <c r="K109" s="110">
        <v>166.2</v>
      </c>
      <c r="L109" s="110">
        <v>166.2</v>
      </c>
    </row>
    <row r="110" spans="1:12" ht="15">
      <c r="A110" s="116" t="s">
        <v>123</v>
      </c>
      <c r="B110" s="11" t="s">
        <v>165</v>
      </c>
      <c r="C110" s="11" t="s">
        <v>124</v>
      </c>
      <c r="D110" s="11"/>
      <c r="E110" s="23"/>
      <c r="F110" s="23"/>
      <c r="G110" s="23"/>
      <c r="H110" s="23"/>
      <c r="I110" s="20"/>
      <c r="J110" s="111"/>
      <c r="K110" s="113">
        <f t="shared" ref="K110:L115" si="32">K111</f>
        <v>40.700000000000003</v>
      </c>
      <c r="L110" s="113">
        <f t="shared" si="32"/>
        <v>81.3</v>
      </c>
    </row>
    <row r="111" spans="1:12" ht="15">
      <c r="A111" s="116" t="s">
        <v>123</v>
      </c>
      <c r="B111" s="11" t="s">
        <v>165</v>
      </c>
      <c r="C111" s="107" t="s">
        <v>124</v>
      </c>
      <c r="D111" s="107" t="s">
        <v>124</v>
      </c>
      <c r="E111" s="108"/>
      <c r="F111" s="108"/>
      <c r="G111" s="108"/>
      <c r="H111" s="108"/>
      <c r="I111" s="109"/>
      <c r="J111" s="111"/>
      <c r="K111" s="113">
        <f t="shared" si="32"/>
        <v>40.700000000000003</v>
      </c>
      <c r="L111" s="113">
        <f t="shared" si="32"/>
        <v>81.3</v>
      </c>
    </row>
    <row r="112" spans="1:12" ht="78.75" customHeight="1">
      <c r="A112" s="116" t="str">
        <f>A17</f>
        <v>Обеспечение деятельности   Администрации Пятинского сельского поселения Ромодановского муниципального района Республики Мордовия</v>
      </c>
      <c r="B112" s="107" t="s">
        <v>165</v>
      </c>
      <c r="C112" s="11" t="s">
        <v>124</v>
      </c>
      <c r="D112" s="11" t="s">
        <v>124</v>
      </c>
      <c r="E112" s="23" t="s">
        <v>125</v>
      </c>
      <c r="F112" s="23"/>
      <c r="G112" s="23"/>
      <c r="H112" s="23"/>
      <c r="I112" s="20"/>
      <c r="J112" s="111"/>
      <c r="K112" s="113">
        <f t="shared" si="32"/>
        <v>40.700000000000003</v>
      </c>
      <c r="L112" s="113">
        <f t="shared" si="32"/>
        <v>81.3</v>
      </c>
    </row>
    <row r="113" spans="1:12" ht="15">
      <c r="A113" s="116" t="s">
        <v>33</v>
      </c>
      <c r="B113" s="11" t="s">
        <v>165</v>
      </c>
      <c r="C113" s="107" t="s">
        <v>124</v>
      </c>
      <c r="D113" s="107" t="s">
        <v>124</v>
      </c>
      <c r="E113" s="108" t="s">
        <v>125</v>
      </c>
      <c r="F113" s="108" t="s">
        <v>8</v>
      </c>
      <c r="G113" s="108"/>
      <c r="H113" s="108"/>
      <c r="I113" s="109"/>
      <c r="J113" s="111"/>
      <c r="K113" s="113">
        <f t="shared" si="32"/>
        <v>40.700000000000003</v>
      </c>
      <c r="L113" s="113">
        <f t="shared" si="32"/>
        <v>81.3</v>
      </c>
    </row>
    <row r="114" spans="1:12" ht="15">
      <c r="A114" s="116" t="s">
        <v>123</v>
      </c>
      <c r="B114" s="11" t="s">
        <v>165</v>
      </c>
      <c r="C114" s="11" t="s">
        <v>124</v>
      </c>
      <c r="D114" s="11" t="s">
        <v>124</v>
      </c>
      <c r="E114" s="23" t="s">
        <v>125</v>
      </c>
      <c r="F114" s="23" t="s">
        <v>8</v>
      </c>
      <c r="G114" s="23" t="s">
        <v>58</v>
      </c>
      <c r="H114" s="23" t="s">
        <v>126</v>
      </c>
      <c r="I114" s="20"/>
      <c r="J114" s="111"/>
      <c r="K114" s="113">
        <f t="shared" si="32"/>
        <v>40.700000000000003</v>
      </c>
      <c r="L114" s="113">
        <f t="shared" si="32"/>
        <v>81.3</v>
      </c>
    </row>
    <row r="115" spans="1:12" ht="15">
      <c r="A115" s="116" t="s">
        <v>42</v>
      </c>
      <c r="B115" s="107" t="s">
        <v>165</v>
      </c>
      <c r="C115" s="107" t="s">
        <v>124</v>
      </c>
      <c r="D115" s="107" t="s">
        <v>124</v>
      </c>
      <c r="E115" s="108" t="s">
        <v>125</v>
      </c>
      <c r="F115" s="108" t="s">
        <v>8</v>
      </c>
      <c r="G115" s="108" t="s">
        <v>58</v>
      </c>
      <c r="H115" s="108" t="s">
        <v>126</v>
      </c>
      <c r="I115" s="109" t="s">
        <v>64</v>
      </c>
      <c r="J115" s="111"/>
      <c r="K115" s="113">
        <f t="shared" si="32"/>
        <v>40.700000000000003</v>
      </c>
      <c r="L115" s="113">
        <f t="shared" si="32"/>
        <v>81.3</v>
      </c>
    </row>
    <row r="116" spans="1:12" ht="15">
      <c r="A116" s="116" t="s">
        <v>46</v>
      </c>
      <c r="B116" s="11" t="s">
        <v>165</v>
      </c>
      <c r="C116" s="11" t="s">
        <v>124</v>
      </c>
      <c r="D116" s="11" t="s">
        <v>124</v>
      </c>
      <c r="E116" s="23" t="s">
        <v>125</v>
      </c>
      <c r="F116" s="23" t="s">
        <v>8</v>
      </c>
      <c r="G116" s="23" t="s">
        <v>58</v>
      </c>
      <c r="H116" s="23" t="s">
        <v>126</v>
      </c>
      <c r="I116" s="20" t="s">
        <v>66</v>
      </c>
      <c r="J116" s="111"/>
      <c r="K116" s="113">
        <v>40.700000000000003</v>
      </c>
      <c r="L116" s="113">
        <v>81.3</v>
      </c>
    </row>
    <row r="117" spans="1:12">
      <c r="E117" s="25"/>
      <c r="F117" s="25"/>
      <c r="G117" s="25"/>
      <c r="H117" s="25"/>
      <c r="I117" s="25"/>
    </row>
    <row r="118" spans="1:12">
      <c r="E118" s="25"/>
      <c r="F118" s="25"/>
      <c r="G118" s="25"/>
      <c r="H118" s="25"/>
      <c r="I118" s="25"/>
    </row>
    <row r="119" spans="1:12">
      <c r="E119" s="25"/>
      <c r="F119" s="25"/>
      <c r="G119" s="25"/>
      <c r="H119" s="25"/>
      <c r="I119" s="25"/>
    </row>
    <row r="120" spans="1:12">
      <c r="E120" s="25"/>
      <c r="F120" s="25"/>
      <c r="G120" s="25"/>
      <c r="H120" s="25"/>
      <c r="I120" s="25"/>
    </row>
    <row r="121" spans="1:12">
      <c r="E121" s="25"/>
      <c r="F121" s="25"/>
      <c r="G121" s="25"/>
      <c r="H121" s="25"/>
      <c r="I121" s="25"/>
    </row>
    <row r="122" spans="1:12">
      <c r="E122" s="25"/>
      <c r="F122" s="25"/>
      <c r="G122" s="25"/>
      <c r="H122" s="25"/>
      <c r="I122" s="25"/>
    </row>
    <row r="123" spans="1:12">
      <c r="E123" s="25"/>
      <c r="F123" s="25"/>
      <c r="G123" s="25"/>
      <c r="H123" s="25"/>
      <c r="I123" s="25"/>
    </row>
    <row r="124" spans="1:12">
      <c r="E124" s="25"/>
      <c r="F124" s="25"/>
      <c r="G124" s="25"/>
      <c r="H124" s="25"/>
      <c r="I124" s="25"/>
    </row>
    <row r="125" spans="1:12">
      <c r="E125" s="25"/>
      <c r="F125" s="25"/>
      <c r="G125" s="25"/>
      <c r="H125" s="25"/>
      <c r="I125" s="25"/>
    </row>
    <row r="126" spans="1:12">
      <c r="E126" s="25"/>
      <c r="F126" s="25"/>
      <c r="G126" s="25"/>
      <c r="H126" s="25"/>
      <c r="I126" s="25"/>
    </row>
    <row r="127" spans="1:12">
      <c r="E127" s="25"/>
      <c r="F127" s="25"/>
      <c r="G127" s="25"/>
      <c r="H127" s="25"/>
      <c r="I127" s="25"/>
    </row>
    <row r="128" spans="1:12">
      <c r="E128" s="25"/>
      <c r="F128" s="25"/>
      <c r="G128" s="25"/>
      <c r="H128" s="25"/>
      <c r="I128" s="25"/>
    </row>
    <row r="129" spans="5:9">
      <c r="E129" s="25"/>
      <c r="F129" s="25"/>
      <c r="G129" s="25"/>
      <c r="H129" s="25"/>
      <c r="I129" s="25"/>
    </row>
    <row r="130" spans="5:9">
      <c r="E130" s="25"/>
      <c r="F130" s="25"/>
      <c r="G130" s="25"/>
      <c r="H130" s="25"/>
      <c r="I130" s="25"/>
    </row>
    <row r="131" spans="5:9">
      <c r="E131" s="25"/>
      <c r="F131" s="25"/>
      <c r="G131" s="25"/>
      <c r="H131" s="25"/>
      <c r="I131" s="25"/>
    </row>
    <row r="132" spans="5:9">
      <c r="E132" s="25"/>
      <c r="F132" s="25"/>
      <c r="G132" s="25"/>
      <c r="H132" s="25"/>
      <c r="I132" s="25"/>
    </row>
    <row r="133" spans="5:9">
      <c r="E133" s="25"/>
      <c r="F133" s="25"/>
      <c r="G133" s="25"/>
      <c r="H133" s="25"/>
      <c r="I133" s="25"/>
    </row>
    <row r="134" spans="5:9">
      <c r="E134" s="25"/>
      <c r="F134" s="25"/>
      <c r="G134" s="25"/>
      <c r="H134" s="25"/>
      <c r="I134" s="25"/>
    </row>
    <row r="135" spans="5:9">
      <c r="E135" s="25"/>
      <c r="F135" s="25"/>
      <c r="G135" s="25"/>
      <c r="H135" s="25"/>
      <c r="I135" s="25"/>
    </row>
    <row r="136" spans="5:9">
      <c r="E136" s="25"/>
      <c r="F136" s="25"/>
      <c r="G136" s="25"/>
      <c r="H136" s="25"/>
      <c r="I136" s="25"/>
    </row>
    <row r="137" spans="5:9">
      <c r="E137" s="25"/>
      <c r="F137" s="25"/>
      <c r="G137" s="25"/>
      <c r="H137" s="25"/>
      <c r="I137" s="25"/>
    </row>
    <row r="138" spans="5:9">
      <c r="E138" s="25"/>
      <c r="F138" s="25"/>
      <c r="G138" s="25"/>
      <c r="H138" s="25"/>
      <c r="I138" s="25"/>
    </row>
    <row r="139" spans="5:9">
      <c r="E139" s="25"/>
      <c r="F139" s="25"/>
      <c r="G139" s="25"/>
      <c r="H139" s="25"/>
      <c r="I139" s="25"/>
    </row>
    <row r="140" spans="5:9">
      <c r="E140" s="25"/>
      <c r="F140" s="25"/>
      <c r="G140" s="25"/>
      <c r="H140" s="25"/>
      <c r="I140" s="25"/>
    </row>
    <row r="141" spans="5:9">
      <c r="E141" s="25"/>
      <c r="F141" s="25"/>
      <c r="G141" s="25"/>
      <c r="H141" s="25"/>
      <c r="I141" s="25"/>
    </row>
    <row r="142" spans="5:9">
      <c r="E142" s="25"/>
      <c r="F142" s="25"/>
      <c r="G142" s="25"/>
      <c r="H142" s="25"/>
      <c r="I142" s="25"/>
    </row>
    <row r="143" spans="5:9">
      <c r="E143" s="25"/>
      <c r="F143" s="25"/>
      <c r="G143" s="25"/>
      <c r="H143" s="25"/>
      <c r="I143" s="25"/>
    </row>
    <row r="144" spans="5:9">
      <c r="E144" s="25"/>
      <c r="F144" s="25"/>
      <c r="G144" s="25"/>
      <c r="H144" s="25"/>
      <c r="I144" s="25"/>
    </row>
    <row r="145" spans="5:9">
      <c r="E145" s="25"/>
      <c r="F145" s="25"/>
      <c r="G145" s="25"/>
      <c r="H145" s="25"/>
      <c r="I145" s="25"/>
    </row>
  </sheetData>
  <autoFilter ref="A2:L116">
    <filterColumn colId="4"/>
    <filterColumn colId="7"/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>
        <filterColumn colId="8" showButton="0"/>
        <filterColumn colId="9" showButton="0"/>
        <filterColumn colId="10" showButton="0"/>
      </autoFilter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A1:L540">
        <filterColumn colId="4"/>
        <filterColumn colId="8" showButton="0">
          <filters blank="1"/>
        </filterColumn>
        <filterColumn colId="9" showButton="0"/>
        <filterColumn colId="10" showButton="0"/>
      </autoFilter>
    </customSheetView>
  </customSheetViews>
  <mergeCells count="11">
    <mergeCell ref="I1:L1"/>
    <mergeCell ref="I2:L2"/>
    <mergeCell ref="A3:L3"/>
    <mergeCell ref="I4:L4"/>
    <mergeCell ref="A5:A6"/>
    <mergeCell ref="B5:B6"/>
    <mergeCell ref="C5:C6"/>
    <mergeCell ref="D5:D6"/>
    <mergeCell ref="E5:H6"/>
    <mergeCell ref="I5:I6"/>
    <mergeCell ref="J5:L5"/>
  </mergeCells>
  <conditionalFormatting sqref="C17:D17 A49">
    <cfRule type="expression" dxfId="24" priority="49" stopIfTrue="1">
      <formula>$F17=""</formula>
    </cfRule>
    <cfRule type="expression" dxfId="23" priority="50" stopIfTrue="1">
      <formula>#REF!&lt;&gt;""</formula>
    </cfRule>
    <cfRule type="expression" dxfId="22" priority="51" stopIfTrue="1">
      <formula>AND($G17="",$F17&lt;&gt;"")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116"/>
  <sheetViews>
    <sheetView view="pageBreakPreview" zoomScaleNormal="110" zoomScaleSheetLayoutView="100" workbookViewId="0">
      <selection activeCell="H1" sqref="H1:K1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67.25" customHeight="1">
      <c r="H1" s="167" t="s">
        <v>224</v>
      </c>
      <c r="I1" s="168"/>
      <c r="J1" s="168"/>
      <c r="K1" s="168"/>
    </row>
    <row r="2" spans="1:11" ht="105" customHeight="1">
      <c r="A2" s="27" t="s">
        <v>0</v>
      </c>
      <c r="B2" s="27" t="s">
        <v>0</v>
      </c>
      <c r="C2" s="26" t="s">
        <v>0</v>
      </c>
      <c r="D2" s="26" t="s">
        <v>0</v>
      </c>
      <c r="E2" s="26" t="s">
        <v>0</v>
      </c>
      <c r="F2" s="26" t="s">
        <v>0</v>
      </c>
      <c r="G2" s="26" t="s">
        <v>0</v>
      </c>
      <c r="H2" s="167" t="s">
        <v>167</v>
      </c>
      <c r="I2" s="168"/>
      <c r="J2" s="168"/>
      <c r="K2" s="168"/>
    </row>
    <row r="3" spans="1:11" ht="126.75" customHeight="1">
      <c r="A3" s="169" t="s">
        <v>138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</row>
    <row r="4" spans="1:11" ht="18" customHeight="1">
      <c r="A4" s="171" t="s">
        <v>2</v>
      </c>
      <c r="B4" s="3" t="s">
        <v>0</v>
      </c>
      <c r="C4" s="3" t="s">
        <v>0</v>
      </c>
      <c r="D4" s="3" t="s">
        <v>0</v>
      </c>
      <c r="E4" s="3" t="s">
        <v>0</v>
      </c>
      <c r="F4" s="3" t="s">
        <v>0</v>
      </c>
      <c r="G4" s="3" t="s">
        <v>0</v>
      </c>
      <c r="H4" s="170" t="s">
        <v>1</v>
      </c>
      <c r="I4" s="170"/>
      <c r="J4" s="170"/>
      <c r="K4" s="170"/>
    </row>
    <row r="5" spans="1:11" ht="20.45" customHeight="1">
      <c r="A5" s="171" t="s">
        <v>0</v>
      </c>
      <c r="B5" s="171" t="s">
        <v>3</v>
      </c>
      <c r="C5" s="171" t="s">
        <v>4</v>
      </c>
      <c r="D5" s="171" t="s">
        <v>5</v>
      </c>
      <c r="E5" s="171"/>
      <c r="F5" s="171"/>
      <c r="G5" s="171"/>
      <c r="H5" s="171" t="s">
        <v>6</v>
      </c>
      <c r="I5" s="171" t="s">
        <v>7</v>
      </c>
      <c r="J5" s="171"/>
      <c r="K5" s="171"/>
    </row>
    <row r="6" spans="1:11" ht="16.7" customHeight="1">
      <c r="A6" s="6" t="s">
        <v>8</v>
      </c>
      <c r="B6" s="171" t="s">
        <v>0</v>
      </c>
      <c r="C6" s="171" t="s">
        <v>0</v>
      </c>
      <c r="D6" s="171" t="s">
        <v>0</v>
      </c>
      <c r="E6" s="171"/>
      <c r="F6" s="171"/>
      <c r="G6" s="171"/>
      <c r="H6" s="171" t="s">
        <v>0</v>
      </c>
      <c r="I6" s="118" t="s">
        <v>26</v>
      </c>
      <c r="J6" s="118" t="s">
        <v>27</v>
      </c>
      <c r="K6" s="118" t="s">
        <v>137</v>
      </c>
    </row>
    <row r="7" spans="1:11" ht="28.5" customHeight="1">
      <c r="A7" s="7"/>
      <c r="B7" s="6" t="s">
        <v>9</v>
      </c>
      <c r="C7" s="6" t="s">
        <v>10</v>
      </c>
      <c r="D7" s="6" t="s">
        <v>11</v>
      </c>
      <c r="E7" s="6" t="s">
        <v>12</v>
      </c>
      <c r="F7" s="6" t="s">
        <v>13</v>
      </c>
      <c r="G7" s="6" t="s">
        <v>14</v>
      </c>
      <c r="H7" s="6" t="s">
        <v>15</v>
      </c>
      <c r="I7" s="6" t="s">
        <v>16</v>
      </c>
      <c r="J7" s="6" t="s">
        <v>17</v>
      </c>
      <c r="K7" s="6" t="s">
        <v>18</v>
      </c>
    </row>
    <row r="8" spans="1:11" ht="18" customHeight="1">
      <c r="A8" s="9" t="s">
        <v>19</v>
      </c>
      <c r="B8" s="8"/>
      <c r="C8" s="8"/>
      <c r="D8" s="5" t="s">
        <v>0</v>
      </c>
      <c r="E8" s="5" t="s">
        <v>0</v>
      </c>
      <c r="F8" s="5" t="s">
        <v>0</v>
      </c>
      <c r="G8" s="5" t="s">
        <v>0</v>
      </c>
      <c r="H8" s="8" t="s">
        <v>0</v>
      </c>
      <c r="I8" s="19">
        <f>I9+I44+I61+I77+I103+I54</f>
        <v>6914.6</v>
      </c>
      <c r="J8" s="19">
        <f>J9+J44+J61+J77+J103+J110</f>
        <v>1741.7000000000003</v>
      </c>
      <c r="K8" s="19">
        <f>K9+K44+K61+K77+K103+K110</f>
        <v>1760.8</v>
      </c>
    </row>
    <row r="9" spans="1:11" ht="15">
      <c r="A9" s="9" t="s">
        <v>29</v>
      </c>
      <c r="B9" s="114" t="s">
        <v>30</v>
      </c>
      <c r="C9" s="11"/>
      <c r="D9" s="24"/>
      <c r="E9" s="24"/>
      <c r="F9" s="24"/>
      <c r="G9" s="24"/>
      <c r="H9" s="20"/>
      <c r="I9" s="19">
        <f>I10+I16+I32+I38</f>
        <v>2294.7000000000003</v>
      </c>
      <c r="J9" s="19">
        <f>J10+J16+J32</f>
        <v>1063.9000000000001</v>
      </c>
      <c r="K9" s="19">
        <f>K10+K16+K32</f>
        <v>1038.0999999999999</v>
      </c>
    </row>
    <row r="10" spans="1:11" ht="61.5" customHeight="1">
      <c r="A10" s="12" t="s">
        <v>31</v>
      </c>
      <c r="B10" s="97" t="s">
        <v>30</v>
      </c>
      <c r="C10" s="97" t="s">
        <v>32</v>
      </c>
      <c r="D10" s="24"/>
      <c r="E10" s="24"/>
      <c r="F10" s="24"/>
      <c r="G10" s="24"/>
      <c r="H10" s="11"/>
      <c r="I10" s="29">
        <f>I11</f>
        <v>590.6</v>
      </c>
      <c r="J10" s="21">
        <f>J11</f>
        <v>349.9</v>
      </c>
      <c r="K10" s="21">
        <f>K11</f>
        <v>374.4</v>
      </c>
    </row>
    <row r="11" spans="1:11" ht="76.5" customHeight="1">
      <c r="A11" s="12" t="str">
        <f>'Приложение 2'!A11</f>
        <v>Обеспечение деятельности   Администрации Пятинского сельского поселения Ромодановского муниципального района Республики Мордовия</v>
      </c>
      <c r="B11" s="11" t="s">
        <v>30</v>
      </c>
      <c r="C11" s="11" t="s">
        <v>32</v>
      </c>
      <c r="D11" s="23">
        <v>65</v>
      </c>
      <c r="E11" s="23"/>
      <c r="F11" s="23"/>
      <c r="G11" s="23"/>
      <c r="H11" s="11"/>
      <c r="I11" s="21">
        <f t="shared" ref="I11:K13" si="0">I12</f>
        <v>590.6</v>
      </c>
      <c r="J11" s="21">
        <f t="shared" si="0"/>
        <v>349.9</v>
      </c>
      <c r="K11" s="21">
        <f t="shared" si="0"/>
        <v>374.4</v>
      </c>
    </row>
    <row r="12" spans="1:11" ht="15">
      <c r="A12" s="12" t="s">
        <v>33</v>
      </c>
      <c r="B12" s="11" t="s">
        <v>30</v>
      </c>
      <c r="C12" s="11" t="s">
        <v>32</v>
      </c>
      <c r="D12" s="23">
        <v>65</v>
      </c>
      <c r="E12" s="23">
        <v>1</v>
      </c>
      <c r="F12" s="23"/>
      <c r="G12" s="23"/>
      <c r="H12" s="11"/>
      <c r="I12" s="21">
        <f t="shared" si="0"/>
        <v>590.6</v>
      </c>
      <c r="J12" s="21">
        <f t="shared" si="0"/>
        <v>349.9</v>
      </c>
      <c r="K12" s="21">
        <f t="shared" si="0"/>
        <v>374.4</v>
      </c>
    </row>
    <row r="13" spans="1:11" ht="30">
      <c r="A13" s="12" t="s">
        <v>34</v>
      </c>
      <c r="B13" s="11" t="s">
        <v>30</v>
      </c>
      <c r="C13" s="11" t="s">
        <v>32</v>
      </c>
      <c r="D13" s="23">
        <v>65</v>
      </c>
      <c r="E13" s="23">
        <v>1</v>
      </c>
      <c r="F13" s="23" t="s">
        <v>58</v>
      </c>
      <c r="G13" s="23" t="s">
        <v>69</v>
      </c>
      <c r="H13" s="11"/>
      <c r="I13" s="21">
        <f t="shared" si="0"/>
        <v>590.6</v>
      </c>
      <c r="J13" s="21">
        <f t="shared" si="0"/>
        <v>349.9</v>
      </c>
      <c r="K13" s="21">
        <f t="shared" si="0"/>
        <v>374.4</v>
      </c>
    </row>
    <row r="14" spans="1:11" ht="105">
      <c r="A14" s="12" t="s">
        <v>35</v>
      </c>
      <c r="B14" s="11" t="s">
        <v>30</v>
      </c>
      <c r="C14" s="11" t="s">
        <v>32</v>
      </c>
      <c r="D14" s="23">
        <v>65</v>
      </c>
      <c r="E14" s="23">
        <v>1</v>
      </c>
      <c r="F14" s="23" t="s">
        <v>58</v>
      </c>
      <c r="G14" s="23" t="s">
        <v>69</v>
      </c>
      <c r="H14" s="11" t="s">
        <v>60</v>
      </c>
      <c r="I14" s="21">
        <f>I15</f>
        <v>590.6</v>
      </c>
      <c r="J14" s="21">
        <f>J15</f>
        <v>349.9</v>
      </c>
      <c r="K14" s="21">
        <f>K15</f>
        <v>374.4</v>
      </c>
    </row>
    <row r="15" spans="1:11" ht="45">
      <c r="A15" s="12" t="s">
        <v>36</v>
      </c>
      <c r="B15" s="11" t="s">
        <v>30</v>
      </c>
      <c r="C15" s="11" t="s">
        <v>32</v>
      </c>
      <c r="D15" s="23">
        <v>65</v>
      </c>
      <c r="E15" s="23">
        <v>1</v>
      </c>
      <c r="F15" s="23" t="s">
        <v>58</v>
      </c>
      <c r="G15" s="23" t="s">
        <v>69</v>
      </c>
      <c r="H15" s="11" t="s">
        <v>61</v>
      </c>
      <c r="I15" s="21">
        <f>'Приложение 2'!J15</f>
        <v>590.6</v>
      </c>
      <c r="J15" s="21">
        <f>'Приложение 2'!K15</f>
        <v>349.9</v>
      </c>
      <c r="K15" s="21">
        <f>'Приложение 2'!L15</f>
        <v>374.4</v>
      </c>
    </row>
    <row r="16" spans="1:11" ht="90">
      <c r="A16" s="12" t="s">
        <v>37</v>
      </c>
      <c r="B16" s="97" t="s">
        <v>30</v>
      </c>
      <c r="C16" s="97" t="s">
        <v>38</v>
      </c>
      <c r="D16" s="23"/>
      <c r="E16" s="23"/>
      <c r="F16" s="23"/>
      <c r="G16" s="23"/>
      <c r="H16" s="20"/>
      <c r="I16" s="29">
        <f>I17+I27</f>
        <v>1672.3</v>
      </c>
      <c r="J16" s="29">
        <f>J17+J27</f>
        <v>709</v>
      </c>
      <c r="K16" s="29">
        <f>K17+K27</f>
        <v>658.7</v>
      </c>
    </row>
    <row r="17" spans="1:11" ht="75.75" customHeight="1">
      <c r="A17" s="12" t="str">
        <f>'Приложение 2'!A17</f>
        <v>Обеспечение деятельности   Администрации Пятинского сельского поселения Ромодановского муниципального района Республики Мордовия</v>
      </c>
      <c r="B17" s="13" t="s">
        <v>30</v>
      </c>
      <c r="C17" s="13" t="s">
        <v>38</v>
      </c>
      <c r="D17" s="23">
        <v>65</v>
      </c>
      <c r="E17" s="23"/>
      <c r="F17" s="23"/>
      <c r="G17" s="23"/>
      <c r="H17" s="20"/>
      <c r="I17" s="21">
        <f t="shared" ref="I17:K17" si="1">I18</f>
        <v>1671.7</v>
      </c>
      <c r="J17" s="21">
        <f>J18</f>
        <v>708.4</v>
      </c>
      <c r="K17" s="21">
        <f t="shared" si="1"/>
        <v>658</v>
      </c>
    </row>
    <row r="18" spans="1:11" ht="45" customHeight="1">
      <c r="A18" s="12" t="str">
        <f>'Приложение 2'!A18</f>
        <v>Расходы в рамках обеспечения деятельности Администрации Пятинского сельского поселения</v>
      </c>
      <c r="B18" s="11" t="s">
        <v>30</v>
      </c>
      <c r="C18" s="11" t="s">
        <v>38</v>
      </c>
      <c r="D18" s="23">
        <v>65</v>
      </c>
      <c r="E18" s="23">
        <v>2</v>
      </c>
      <c r="F18" s="23"/>
      <c r="G18" s="23"/>
      <c r="H18" s="20"/>
      <c r="I18" s="21">
        <f>I19+I22</f>
        <v>1671.7</v>
      </c>
      <c r="J18" s="21">
        <f>J19+J22</f>
        <v>708.4</v>
      </c>
      <c r="K18" s="21">
        <f>K19+K22</f>
        <v>658</v>
      </c>
    </row>
    <row r="19" spans="1:11" ht="45">
      <c r="A19" s="12" t="s">
        <v>40</v>
      </c>
      <c r="B19" s="11" t="s">
        <v>30</v>
      </c>
      <c r="C19" s="11" t="s">
        <v>38</v>
      </c>
      <c r="D19" s="23">
        <v>65</v>
      </c>
      <c r="E19" s="23">
        <v>2</v>
      </c>
      <c r="F19" s="23" t="s">
        <v>58</v>
      </c>
      <c r="G19" s="23" t="s">
        <v>70</v>
      </c>
      <c r="H19" s="20"/>
      <c r="I19" s="21">
        <f t="shared" ref="I19:K20" si="2">I20</f>
        <v>834.1</v>
      </c>
      <c r="J19" s="21">
        <f t="shared" si="2"/>
        <v>507.8</v>
      </c>
      <c r="K19" s="21">
        <f t="shared" si="2"/>
        <v>455.7</v>
      </c>
    </row>
    <row r="20" spans="1:11" ht="105">
      <c r="A20" s="12" t="s">
        <v>35</v>
      </c>
      <c r="B20" s="11" t="s">
        <v>30</v>
      </c>
      <c r="C20" s="11" t="s">
        <v>38</v>
      </c>
      <c r="D20" s="23">
        <v>65</v>
      </c>
      <c r="E20" s="23">
        <v>2</v>
      </c>
      <c r="F20" s="23" t="s">
        <v>58</v>
      </c>
      <c r="G20" s="23" t="s">
        <v>70</v>
      </c>
      <c r="H20" s="20" t="s">
        <v>60</v>
      </c>
      <c r="I20" s="21">
        <f t="shared" si="2"/>
        <v>834.1</v>
      </c>
      <c r="J20" s="21">
        <f t="shared" si="2"/>
        <v>507.8</v>
      </c>
      <c r="K20" s="21">
        <f t="shared" si="2"/>
        <v>455.7</v>
      </c>
    </row>
    <row r="21" spans="1:11" ht="45">
      <c r="A21" s="12" t="s">
        <v>36</v>
      </c>
      <c r="B21" s="11" t="s">
        <v>30</v>
      </c>
      <c r="C21" s="11" t="s">
        <v>38</v>
      </c>
      <c r="D21" s="23">
        <v>65</v>
      </c>
      <c r="E21" s="23">
        <v>2</v>
      </c>
      <c r="F21" s="23" t="s">
        <v>58</v>
      </c>
      <c r="G21" s="23" t="s">
        <v>70</v>
      </c>
      <c r="H21" s="20" t="s">
        <v>61</v>
      </c>
      <c r="I21" s="21">
        <f>'Приложение 2'!J21</f>
        <v>834.1</v>
      </c>
      <c r="J21" s="21">
        <f>'Приложение 2'!K21</f>
        <v>507.8</v>
      </c>
      <c r="K21" s="21">
        <f>'Приложение 2'!L21</f>
        <v>455.7</v>
      </c>
    </row>
    <row r="22" spans="1:11" ht="30.75" customHeight="1">
      <c r="A22" s="12" t="s">
        <v>41</v>
      </c>
      <c r="B22" s="11" t="s">
        <v>30</v>
      </c>
      <c r="C22" s="11" t="s">
        <v>38</v>
      </c>
      <c r="D22" s="23">
        <v>65</v>
      </c>
      <c r="E22" s="23">
        <v>2</v>
      </c>
      <c r="F22" s="23" t="s">
        <v>58</v>
      </c>
      <c r="G22" s="23" t="s">
        <v>71</v>
      </c>
      <c r="H22" s="20"/>
      <c r="I22" s="21">
        <f>+I23+I25</f>
        <v>837.6</v>
      </c>
      <c r="J22" s="21">
        <f>+J23+J25</f>
        <v>200.6</v>
      </c>
      <c r="K22" s="21">
        <f>+K23+K25</f>
        <v>202.29999999999998</v>
      </c>
    </row>
    <row r="23" spans="1:11" ht="45" customHeight="1">
      <c r="A23" s="12" t="s">
        <v>153</v>
      </c>
      <c r="B23" s="11" t="s">
        <v>30</v>
      </c>
      <c r="C23" s="11" t="s">
        <v>38</v>
      </c>
      <c r="D23" s="23">
        <v>65</v>
      </c>
      <c r="E23" s="23">
        <v>2</v>
      </c>
      <c r="F23" s="23" t="s">
        <v>58</v>
      </c>
      <c r="G23" s="23" t="s">
        <v>71</v>
      </c>
      <c r="H23" s="20" t="s">
        <v>62</v>
      </c>
      <c r="I23" s="21">
        <f t="shared" ref="I23:K23" si="3">I24</f>
        <v>831.6</v>
      </c>
      <c r="J23" s="21">
        <f t="shared" si="3"/>
        <v>199</v>
      </c>
      <c r="K23" s="21">
        <f t="shared" si="3"/>
        <v>200.7</v>
      </c>
    </row>
    <row r="24" spans="1:11" ht="48.75" customHeight="1">
      <c r="A24" s="12" t="s">
        <v>39</v>
      </c>
      <c r="B24" s="11" t="s">
        <v>30</v>
      </c>
      <c r="C24" s="11" t="s">
        <v>38</v>
      </c>
      <c r="D24" s="23">
        <v>65</v>
      </c>
      <c r="E24" s="23">
        <v>2</v>
      </c>
      <c r="F24" s="23" t="s">
        <v>58</v>
      </c>
      <c r="G24" s="23" t="s">
        <v>71</v>
      </c>
      <c r="H24" s="20" t="s">
        <v>63</v>
      </c>
      <c r="I24" s="21">
        <f>'Приложение 2'!J24</f>
        <v>831.6</v>
      </c>
      <c r="J24" s="21">
        <f>'Приложение 2'!K24</f>
        <v>199</v>
      </c>
      <c r="K24" s="21">
        <f>'Приложение 2'!L24</f>
        <v>200.7</v>
      </c>
    </row>
    <row r="25" spans="1:11" ht="15">
      <c r="A25" s="12" t="s">
        <v>42</v>
      </c>
      <c r="B25" s="11" t="s">
        <v>30</v>
      </c>
      <c r="C25" s="11" t="s">
        <v>38</v>
      </c>
      <c r="D25" s="23">
        <v>65</v>
      </c>
      <c r="E25" s="23">
        <v>2</v>
      </c>
      <c r="F25" s="23" t="s">
        <v>58</v>
      </c>
      <c r="G25" s="23" t="s">
        <v>71</v>
      </c>
      <c r="H25" s="20" t="s">
        <v>64</v>
      </c>
      <c r="I25" s="21">
        <f t="shared" ref="I25" si="4">I26</f>
        <v>6</v>
      </c>
      <c r="J25" s="21">
        <f>J26</f>
        <v>1.6</v>
      </c>
      <c r="K25" s="21">
        <f>K26</f>
        <v>1.6</v>
      </c>
    </row>
    <row r="26" spans="1:11" ht="30">
      <c r="A26" s="12" t="s">
        <v>43</v>
      </c>
      <c r="B26" s="11" t="s">
        <v>30</v>
      </c>
      <c r="C26" s="11" t="s">
        <v>38</v>
      </c>
      <c r="D26" s="23">
        <v>65</v>
      </c>
      <c r="E26" s="23">
        <v>2</v>
      </c>
      <c r="F26" s="23" t="s">
        <v>58</v>
      </c>
      <c r="G26" s="23" t="s">
        <v>71</v>
      </c>
      <c r="H26" s="20" t="s">
        <v>65</v>
      </c>
      <c r="I26" s="21">
        <f>'Приложение 2'!J26</f>
        <v>6</v>
      </c>
      <c r="J26" s="21">
        <f>'Приложение 2'!K26</f>
        <v>1.6</v>
      </c>
      <c r="K26" s="21">
        <f>'Приложение 2'!L26</f>
        <v>1.6</v>
      </c>
    </row>
    <row r="27" spans="1:11" ht="75">
      <c r="A27" s="12" t="s">
        <v>146</v>
      </c>
      <c r="B27" s="11" t="s">
        <v>30</v>
      </c>
      <c r="C27" s="11" t="s">
        <v>38</v>
      </c>
      <c r="D27" s="23">
        <v>89</v>
      </c>
      <c r="E27" s="23"/>
      <c r="F27" s="23"/>
      <c r="G27" s="23"/>
      <c r="H27" s="20"/>
      <c r="I27" s="21">
        <f t="shared" ref="I27:K28" si="5">I28</f>
        <v>0.6</v>
      </c>
      <c r="J27" s="21">
        <f t="shared" si="5"/>
        <v>0.6</v>
      </c>
      <c r="K27" s="21">
        <f t="shared" si="5"/>
        <v>0.7</v>
      </c>
    </row>
    <row r="28" spans="1:11" ht="90">
      <c r="A28" s="12" t="s">
        <v>147</v>
      </c>
      <c r="B28" s="11" t="s">
        <v>30</v>
      </c>
      <c r="C28" s="11" t="s">
        <v>38</v>
      </c>
      <c r="D28" s="23">
        <v>89</v>
      </c>
      <c r="E28" s="23">
        <v>1</v>
      </c>
      <c r="F28" s="23"/>
      <c r="G28" s="23"/>
      <c r="H28" s="20"/>
      <c r="I28" s="21">
        <f>I29</f>
        <v>0.6</v>
      </c>
      <c r="J28" s="21">
        <f t="shared" si="5"/>
        <v>0.6</v>
      </c>
      <c r="K28" s="21">
        <f t="shared" si="5"/>
        <v>0.7</v>
      </c>
    </row>
    <row r="29" spans="1:11" ht="150">
      <c r="A29" s="12" t="s">
        <v>28</v>
      </c>
      <c r="B29" s="11" t="s">
        <v>30</v>
      </c>
      <c r="C29" s="11" t="s">
        <v>38</v>
      </c>
      <c r="D29" s="23">
        <v>89</v>
      </c>
      <c r="E29" s="23">
        <v>1</v>
      </c>
      <c r="F29" s="23" t="s">
        <v>58</v>
      </c>
      <c r="G29" s="23" t="s">
        <v>72</v>
      </c>
      <c r="H29" s="20"/>
      <c r="I29" s="22">
        <f t="shared" ref="I29:K30" si="6">I30</f>
        <v>0.6</v>
      </c>
      <c r="J29" s="22">
        <f t="shared" si="6"/>
        <v>0.6</v>
      </c>
      <c r="K29" s="22">
        <f t="shared" si="6"/>
        <v>0.7</v>
      </c>
    </row>
    <row r="30" spans="1:11" ht="45">
      <c r="A30" s="12" t="s">
        <v>153</v>
      </c>
      <c r="B30" s="11" t="s">
        <v>30</v>
      </c>
      <c r="C30" s="11" t="s">
        <v>38</v>
      </c>
      <c r="D30" s="23">
        <v>89</v>
      </c>
      <c r="E30" s="23">
        <v>1</v>
      </c>
      <c r="F30" s="23" t="s">
        <v>58</v>
      </c>
      <c r="G30" s="23" t="s">
        <v>72</v>
      </c>
      <c r="H30" s="20" t="s">
        <v>62</v>
      </c>
      <c r="I30" s="22">
        <f t="shared" si="6"/>
        <v>0.6</v>
      </c>
      <c r="J30" s="22">
        <f t="shared" si="6"/>
        <v>0.6</v>
      </c>
      <c r="K30" s="22">
        <f t="shared" si="6"/>
        <v>0.7</v>
      </c>
    </row>
    <row r="31" spans="1:11" ht="45">
      <c r="A31" s="12" t="s">
        <v>39</v>
      </c>
      <c r="B31" s="11" t="s">
        <v>30</v>
      </c>
      <c r="C31" s="11" t="s">
        <v>38</v>
      </c>
      <c r="D31" s="23">
        <v>89</v>
      </c>
      <c r="E31" s="23">
        <v>1</v>
      </c>
      <c r="F31" s="23" t="s">
        <v>58</v>
      </c>
      <c r="G31" s="23" t="s">
        <v>72</v>
      </c>
      <c r="H31" s="20" t="s">
        <v>63</v>
      </c>
      <c r="I31" s="22">
        <f>'Приложение 2'!J31</f>
        <v>0.6</v>
      </c>
      <c r="J31" s="22">
        <f>'Приложение 2'!K31</f>
        <v>0.6</v>
      </c>
      <c r="K31" s="22">
        <f>'Приложение 2'!L31</f>
        <v>0.7</v>
      </c>
    </row>
    <row r="32" spans="1:11" ht="15">
      <c r="A32" s="12" t="s">
        <v>45</v>
      </c>
      <c r="B32" s="97" t="s">
        <v>30</v>
      </c>
      <c r="C32" s="97" t="s">
        <v>18</v>
      </c>
      <c r="D32" s="23"/>
      <c r="E32" s="23"/>
      <c r="F32" s="23"/>
      <c r="G32" s="23"/>
      <c r="H32" s="20"/>
      <c r="I32" s="29">
        <f t="shared" ref="I32:K34" si="7">I33</f>
        <v>5</v>
      </c>
      <c r="J32" s="21">
        <f t="shared" si="7"/>
        <v>5</v>
      </c>
      <c r="K32" s="21">
        <f t="shared" si="7"/>
        <v>5</v>
      </c>
    </row>
    <row r="33" spans="1:11" ht="75" customHeight="1">
      <c r="A33" s="12" t="str">
        <f>A27</f>
        <v>Непрограммные расходы главных распорядителей  средств бюджета Пятинского сельского поселения Ромодановского муниципального района Республики Мордовия</v>
      </c>
      <c r="B33" s="11" t="s">
        <v>30</v>
      </c>
      <c r="C33" s="11" t="s">
        <v>18</v>
      </c>
      <c r="D33" s="23" t="s">
        <v>73</v>
      </c>
      <c r="E33" s="23"/>
      <c r="F33" s="23"/>
      <c r="G33" s="23"/>
      <c r="H33" s="20"/>
      <c r="I33" s="21">
        <f t="shared" si="7"/>
        <v>5</v>
      </c>
      <c r="J33" s="21">
        <f t="shared" si="7"/>
        <v>5</v>
      </c>
      <c r="K33" s="21">
        <f t="shared" si="7"/>
        <v>5</v>
      </c>
    </row>
    <row r="34" spans="1:11" ht="96.75" customHeight="1">
      <c r="A34" s="12" t="str">
        <f>A28</f>
        <v>Непрограммные расходы в рамках обеспечения деятельности главных распорядителей  средств бюджета  Пятинского сельского поселения Ромодановского муниципального района Республики Мордовия</v>
      </c>
      <c r="B34" s="11" t="s">
        <v>30</v>
      </c>
      <c r="C34" s="11" t="s">
        <v>18</v>
      </c>
      <c r="D34" s="23" t="s">
        <v>73</v>
      </c>
      <c r="E34" s="23" t="s">
        <v>8</v>
      </c>
      <c r="F34" s="23"/>
      <c r="G34" s="23"/>
      <c r="H34" s="20"/>
      <c r="I34" s="21">
        <f t="shared" si="7"/>
        <v>5</v>
      </c>
      <c r="J34" s="21">
        <f t="shared" si="7"/>
        <v>5</v>
      </c>
      <c r="K34" s="21">
        <f t="shared" si="7"/>
        <v>5</v>
      </c>
    </row>
    <row r="35" spans="1:11" ht="60">
      <c r="A35" s="12" t="s">
        <v>131</v>
      </c>
      <c r="B35" s="11" t="s">
        <v>30</v>
      </c>
      <c r="C35" s="11" t="s">
        <v>18</v>
      </c>
      <c r="D35" s="23" t="s">
        <v>73</v>
      </c>
      <c r="E35" s="23" t="s">
        <v>8</v>
      </c>
      <c r="F35" s="23" t="s">
        <v>58</v>
      </c>
      <c r="G35" s="23" t="s">
        <v>75</v>
      </c>
      <c r="H35" s="20"/>
      <c r="I35" s="21">
        <f>I37</f>
        <v>5</v>
      </c>
      <c r="J35" s="21">
        <f>J37</f>
        <v>5</v>
      </c>
      <c r="K35" s="21">
        <f>K37</f>
        <v>5</v>
      </c>
    </row>
    <row r="36" spans="1:11" ht="15">
      <c r="A36" s="12" t="s">
        <v>42</v>
      </c>
      <c r="B36" s="11" t="s">
        <v>30</v>
      </c>
      <c r="C36" s="11" t="s">
        <v>18</v>
      </c>
      <c r="D36" s="23" t="s">
        <v>73</v>
      </c>
      <c r="E36" s="23" t="s">
        <v>8</v>
      </c>
      <c r="F36" s="23" t="s">
        <v>58</v>
      </c>
      <c r="G36" s="23" t="s">
        <v>75</v>
      </c>
      <c r="H36" s="20" t="s">
        <v>64</v>
      </c>
      <c r="I36" s="21">
        <f>I37</f>
        <v>5</v>
      </c>
      <c r="J36" s="21">
        <f>J37</f>
        <v>5</v>
      </c>
      <c r="K36" s="21">
        <f>K37</f>
        <v>5</v>
      </c>
    </row>
    <row r="37" spans="1:11" ht="15">
      <c r="A37" s="12" t="s">
        <v>46</v>
      </c>
      <c r="B37" s="11" t="s">
        <v>30</v>
      </c>
      <c r="C37" s="11" t="s">
        <v>47</v>
      </c>
      <c r="D37" s="23" t="s">
        <v>73</v>
      </c>
      <c r="E37" s="23" t="s">
        <v>8</v>
      </c>
      <c r="F37" s="23" t="s">
        <v>58</v>
      </c>
      <c r="G37" s="23" t="s">
        <v>75</v>
      </c>
      <c r="H37" s="20" t="s">
        <v>66</v>
      </c>
      <c r="I37" s="21">
        <f>'Приложение 2'!J37</f>
        <v>5</v>
      </c>
      <c r="J37" s="21">
        <f>'Приложение 2'!K37</f>
        <v>5</v>
      </c>
      <c r="K37" s="21">
        <f>'Приложение 2'!L37</f>
        <v>5</v>
      </c>
    </row>
    <row r="38" spans="1:11" ht="21" customHeight="1">
      <c r="A38" s="12" t="str">
        <f>'Приложение 2'!A38</f>
        <v>Другие общегосударственные вопрсы</v>
      </c>
      <c r="B38" s="11" t="s">
        <v>30</v>
      </c>
      <c r="C38" s="11" t="s">
        <v>151</v>
      </c>
      <c r="D38" s="23"/>
      <c r="E38" s="23"/>
      <c r="F38" s="23"/>
      <c r="G38" s="23"/>
      <c r="H38" s="20"/>
      <c r="I38" s="21">
        <f>I39</f>
        <v>26.8</v>
      </c>
      <c r="J38" s="21"/>
      <c r="K38" s="21"/>
    </row>
    <row r="39" spans="1:11" ht="72.75" customHeight="1">
      <c r="A39" s="12" t="str">
        <f>'Приложение 2'!A39</f>
        <v>Непрограммные расходы главных распорядителей средств  бюджета Пятинского сельского поселения Ромодановского муниципального района Республики Мордовия</v>
      </c>
      <c r="B39" s="11" t="s">
        <v>30</v>
      </c>
      <c r="C39" s="11" t="s">
        <v>151</v>
      </c>
      <c r="D39" s="23" t="s">
        <v>73</v>
      </c>
      <c r="E39" s="23"/>
      <c r="F39" s="23"/>
      <c r="G39" s="23"/>
      <c r="H39" s="20"/>
      <c r="I39" s="21">
        <f>I40</f>
        <v>26.8</v>
      </c>
      <c r="J39" s="21"/>
      <c r="K39" s="21"/>
    </row>
    <row r="40" spans="1:11" ht="90" customHeight="1">
      <c r="A40" s="12" t="str">
        <f>'Приложение 2'!A40</f>
        <v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v>
      </c>
      <c r="B40" s="11" t="s">
        <v>30</v>
      </c>
      <c r="C40" s="11" t="s">
        <v>151</v>
      </c>
      <c r="D40" s="23" t="s">
        <v>73</v>
      </c>
      <c r="E40" s="23" t="s">
        <v>8</v>
      </c>
      <c r="F40" s="23"/>
      <c r="G40" s="23"/>
      <c r="H40" s="20"/>
      <c r="I40" s="21">
        <f>I41</f>
        <v>26.8</v>
      </c>
      <c r="J40" s="21"/>
      <c r="K40" s="21"/>
    </row>
    <row r="41" spans="1:11" ht="30" customHeight="1">
      <c r="A41" s="12" t="str">
        <f>'Приложение 2'!A41</f>
        <v>Мероприятия,связанные с муниципальным управлением</v>
      </c>
      <c r="B41" s="11" t="s">
        <v>30</v>
      </c>
      <c r="C41" s="11" t="s">
        <v>151</v>
      </c>
      <c r="D41" s="23" t="s">
        <v>73</v>
      </c>
      <c r="E41" s="23" t="s">
        <v>8</v>
      </c>
      <c r="F41" s="23" t="s">
        <v>58</v>
      </c>
      <c r="G41" s="23" t="s">
        <v>170</v>
      </c>
      <c r="H41" s="20"/>
      <c r="I41" s="21">
        <f>I42</f>
        <v>26.8</v>
      </c>
      <c r="J41" s="21"/>
      <c r="K41" s="21"/>
    </row>
    <row r="42" spans="1:11" ht="47.25" customHeight="1">
      <c r="A42" s="12" t="str">
        <f>'Приложение 2'!A42</f>
        <v>Закупка товаров, работ и услуг для обеспечения государственных (муниципальных) нужд</v>
      </c>
      <c r="B42" s="11" t="s">
        <v>30</v>
      </c>
      <c r="C42" s="11" t="s">
        <v>151</v>
      </c>
      <c r="D42" s="23" t="s">
        <v>73</v>
      </c>
      <c r="E42" s="23" t="s">
        <v>8</v>
      </c>
      <c r="F42" s="23" t="s">
        <v>58</v>
      </c>
      <c r="G42" s="23" t="s">
        <v>170</v>
      </c>
      <c r="H42" s="20" t="s">
        <v>62</v>
      </c>
      <c r="I42" s="21">
        <f>I43</f>
        <v>26.8</v>
      </c>
      <c r="J42" s="21"/>
      <c r="K42" s="21"/>
    </row>
    <row r="43" spans="1:11" ht="44.25" customHeight="1">
      <c r="A43" s="12" t="str">
        <f>'Приложение 2'!A43</f>
        <v>Иные закупки товаров, работ и услуг для обеспечения государственных (муниципальных) нужд</v>
      </c>
      <c r="B43" s="11" t="s">
        <v>30</v>
      </c>
      <c r="C43" s="11" t="s">
        <v>151</v>
      </c>
      <c r="D43" s="23" t="s">
        <v>73</v>
      </c>
      <c r="E43" s="23" t="s">
        <v>8</v>
      </c>
      <c r="F43" s="23" t="s">
        <v>58</v>
      </c>
      <c r="G43" s="23" t="s">
        <v>170</v>
      </c>
      <c r="H43" s="20" t="s">
        <v>63</v>
      </c>
      <c r="I43" s="21">
        <f>'Приложение 2'!J43</f>
        <v>26.8</v>
      </c>
      <c r="J43" s="21"/>
      <c r="K43" s="21"/>
    </row>
    <row r="44" spans="1:11" ht="15">
      <c r="A44" s="9" t="s">
        <v>112</v>
      </c>
      <c r="B44" s="10" t="s">
        <v>32</v>
      </c>
      <c r="C44" s="11"/>
      <c r="D44" s="23"/>
      <c r="E44" s="23"/>
      <c r="F44" s="23"/>
      <c r="G44" s="23"/>
      <c r="H44" s="20"/>
      <c r="I44" s="19">
        <f>I45</f>
        <v>109.3</v>
      </c>
      <c r="J44" s="19">
        <f t="shared" ref="J44:K44" si="8">J45</f>
        <v>114.4</v>
      </c>
      <c r="K44" s="19">
        <f t="shared" si="8"/>
        <v>118.7</v>
      </c>
    </row>
    <row r="45" spans="1:11" ht="30">
      <c r="A45" s="12" t="s">
        <v>154</v>
      </c>
      <c r="B45" s="11" t="s">
        <v>32</v>
      </c>
      <c r="C45" s="11" t="s">
        <v>48</v>
      </c>
      <c r="D45" s="23"/>
      <c r="E45" s="23"/>
      <c r="F45" s="23"/>
      <c r="G45" s="23"/>
      <c r="H45" s="20"/>
      <c r="I45" s="21">
        <f t="shared" ref="I45:K52" si="9">I46</f>
        <v>109.3</v>
      </c>
      <c r="J45" s="21">
        <f t="shared" si="9"/>
        <v>114.4</v>
      </c>
      <c r="K45" s="21">
        <f t="shared" si="9"/>
        <v>118.7</v>
      </c>
    </row>
    <row r="46" spans="1:11" ht="58.5" customHeight="1">
      <c r="A46" s="12" t="str">
        <f>'Приложение 2'!A46</f>
        <v>Государственная программа повышения эффективности управления государственными финансами в Республике Мордовия</v>
      </c>
      <c r="B46" s="11" t="s">
        <v>32</v>
      </c>
      <c r="C46" s="11" t="s">
        <v>48</v>
      </c>
      <c r="D46" s="23" t="s">
        <v>77</v>
      </c>
      <c r="E46" s="23"/>
      <c r="F46" s="23"/>
      <c r="G46" s="23"/>
      <c r="H46" s="20"/>
      <c r="I46" s="21">
        <f>I47</f>
        <v>109.3</v>
      </c>
      <c r="J46" s="21">
        <f t="shared" si="9"/>
        <v>114.4</v>
      </c>
      <c r="K46" s="21">
        <f t="shared" si="9"/>
        <v>118.7</v>
      </c>
    </row>
    <row r="47" spans="1:11" ht="45">
      <c r="A47" s="12" t="s">
        <v>114</v>
      </c>
      <c r="B47" s="11" t="s">
        <v>32</v>
      </c>
      <c r="C47" s="11" t="s">
        <v>48</v>
      </c>
      <c r="D47" s="23" t="s">
        <v>77</v>
      </c>
      <c r="E47" s="23" t="s">
        <v>10</v>
      </c>
      <c r="F47" s="23"/>
      <c r="G47" s="23"/>
      <c r="H47" s="20"/>
      <c r="I47" s="21">
        <f t="shared" ref="I47:I52" si="10">I48</f>
        <v>109.3</v>
      </c>
      <c r="J47" s="21">
        <f t="shared" si="9"/>
        <v>114.4</v>
      </c>
      <c r="K47" s="21">
        <f t="shared" si="9"/>
        <v>118.7</v>
      </c>
    </row>
    <row r="48" spans="1:11" ht="80.25" customHeight="1">
      <c r="A48" s="123" t="str">
        <f>'Приложение 2'!A48</f>
        <v>Основное мероприятие "Обеспечение и  осуществления органами местного самоуправления отдельных государственных полномочий"</v>
      </c>
      <c r="B48" s="11" t="s">
        <v>32</v>
      </c>
      <c r="C48" s="11" t="s">
        <v>48</v>
      </c>
      <c r="D48" s="23" t="s">
        <v>77</v>
      </c>
      <c r="E48" s="23" t="s">
        <v>10</v>
      </c>
      <c r="F48" s="23" t="s">
        <v>32</v>
      </c>
      <c r="G48" s="23"/>
      <c r="H48" s="20"/>
      <c r="I48" s="21">
        <f t="shared" si="10"/>
        <v>109.3</v>
      </c>
      <c r="J48" s="21">
        <f t="shared" si="9"/>
        <v>114.4</v>
      </c>
      <c r="K48" s="21">
        <f t="shared" si="9"/>
        <v>118.7</v>
      </c>
    </row>
    <row r="49" spans="1:11" ht="78.75" customHeight="1">
      <c r="A49" s="12" t="str">
        <f>'Приложение 2'!A49</f>
        <v xml:space="preserve">Осуществление государственных полномочий Российской Федерации по первичному воинскому учету на территориях, где отсуствуют военные комиссариаты  </v>
      </c>
      <c r="B49" s="11" t="s">
        <v>32</v>
      </c>
      <c r="C49" s="11" t="s">
        <v>48</v>
      </c>
      <c r="D49" s="23" t="s">
        <v>77</v>
      </c>
      <c r="E49" s="23" t="s">
        <v>10</v>
      </c>
      <c r="F49" s="23" t="s">
        <v>32</v>
      </c>
      <c r="G49" s="23" t="s">
        <v>115</v>
      </c>
      <c r="H49" s="20"/>
      <c r="I49" s="21">
        <f>I52+I50</f>
        <v>109.3</v>
      </c>
      <c r="J49" s="21">
        <f t="shared" ref="J49:K49" si="11">J52+J50</f>
        <v>114.4</v>
      </c>
      <c r="K49" s="21">
        <f t="shared" si="11"/>
        <v>118.7</v>
      </c>
    </row>
    <row r="50" spans="1:11" ht="105">
      <c r="A50" s="12" t="s">
        <v>35</v>
      </c>
      <c r="B50" s="11" t="s">
        <v>32</v>
      </c>
      <c r="C50" s="11" t="s">
        <v>48</v>
      </c>
      <c r="D50" s="23" t="s">
        <v>77</v>
      </c>
      <c r="E50" s="23" t="s">
        <v>10</v>
      </c>
      <c r="F50" s="23" t="s">
        <v>32</v>
      </c>
      <c r="G50" s="23" t="s">
        <v>115</v>
      </c>
      <c r="H50" s="20" t="s">
        <v>60</v>
      </c>
      <c r="I50" s="21">
        <f>I51</f>
        <v>104.3</v>
      </c>
      <c r="J50" s="21">
        <f t="shared" ref="J50:K50" si="12">J51</f>
        <v>109.4</v>
      </c>
      <c r="K50" s="21">
        <f t="shared" si="12"/>
        <v>113.7</v>
      </c>
    </row>
    <row r="51" spans="1:11" ht="45">
      <c r="A51" s="12" t="s">
        <v>36</v>
      </c>
      <c r="B51" s="11" t="s">
        <v>32</v>
      </c>
      <c r="C51" s="11" t="s">
        <v>48</v>
      </c>
      <c r="D51" s="23" t="s">
        <v>77</v>
      </c>
      <c r="E51" s="23" t="s">
        <v>10</v>
      </c>
      <c r="F51" s="23" t="s">
        <v>32</v>
      </c>
      <c r="G51" s="23" t="s">
        <v>115</v>
      </c>
      <c r="H51" s="20" t="s">
        <v>61</v>
      </c>
      <c r="I51" s="21">
        <f>'Приложение 2'!J51</f>
        <v>104.3</v>
      </c>
      <c r="J51" s="21">
        <f>'Приложение 2'!K51</f>
        <v>109.4</v>
      </c>
      <c r="K51" s="21">
        <f>'Приложение 2'!L51</f>
        <v>113.7</v>
      </c>
    </row>
    <row r="52" spans="1:11" ht="45">
      <c r="A52" s="12" t="s">
        <v>153</v>
      </c>
      <c r="B52" s="11" t="s">
        <v>32</v>
      </c>
      <c r="C52" s="11" t="s">
        <v>48</v>
      </c>
      <c r="D52" s="23" t="s">
        <v>77</v>
      </c>
      <c r="E52" s="23" t="s">
        <v>10</v>
      </c>
      <c r="F52" s="23" t="s">
        <v>32</v>
      </c>
      <c r="G52" s="23" t="s">
        <v>115</v>
      </c>
      <c r="H52" s="20" t="s">
        <v>62</v>
      </c>
      <c r="I52" s="21">
        <f t="shared" si="10"/>
        <v>5</v>
      </c>
      <c r="J52" s="21">
        <f t="shared" si="9"/>
        <v>5</v>
      </c>
      <c r="K52" s="21">
        <f t="shared" si="9"/>
        <v>5</v>
      </c>
    </row>
    <row r="53" spans="1:11" ht="45">
      <c r="A53" s="12" t="s">
        <v>39</v>
      </c>
      <c r="B53" s="11" t="s">
        <v>32</v>
      </c>
      <c r="C53" s="11" t="s">
        <v>48</v>
      </c>
      <c r="D53" s="23" t="s">
        <v>77</v>
      </c>
      <c r="E53" s="23" t="s">
        <v>10</v>
      </c>
      <c r="F53" s="23" t="s">
        <v>32</v>
      </c>
      <c r="G53" s="23" t="s">
        <v>115</v>
      </c>
      <c r="H53" s="20" t="s">
        <v>63</v>
      </c>
      <c r="I53" s="21">
        <f>'Приложение 2'!J53</f>
        <v>5</v>
      </c>
      <c r="J53" s="21">
        <f>'Приложение 2'!K53</f>
        <v>5</v>
      </c>
      <c r="K53" s="21">
        <f>'Приложение 2'!L53</f>
        <v>5</v>
      </c>
    </row>
    <row r="54" spans="1:11" ht="31.5" customHeight="1">
      <c r="A54" s="9" t="str">
        <f>'Приложение 2'!A54</f>
        <v>Национальная безопасность и правоохранительная деятельность</v>
      </c>
      <c r="B54" s="10" t="s">
        <v>48</v>
      </c>
      <c r="C54" s="11"/>
      <c r="D54" s="23"/>
      <c r="E54" s="23"/>
      <c r="F54" s="23"/>
      <c r="G54" s="23"/>
      <c r="H54" s="20"/>
      <c r="I54" s="19">
        <f t="shared" ref="I54:I59" si="13">I55</f>
        <v>37.6</v>
      </c>
      <c r="J54" s="21"/>
      <c r="K54" s="21"/>
    </row>
    <row r="55" spans="1:11" ht="57.75" customHeight="1">
      <c r="A55" s="12" t="str">
        <f>'Приложение 2'!A55</f>
        <v>Защита населения и территории от чрезвычайных ситуаций природного и техногенного характера,пажарная безопасность</v>
      </c>
      <c r="B55" s="11" t="s">
        <v>48</v>
      </c>
      <c r="C55" s="11" t="s">
        <v>17</v>
      </c>
      <c r="D55" s="23"/>
      <c r="E55" s="23"/>
      <c r="F55" s="23"/>
      <c r="G55" s="23"/>
      <c r="H55" s="20"/>
      <c r="I55" s="21">
        <f t="shared" si="13"/>
        <v>37.6</v>
      </c>
      <c r="J55" s="21"/>
      <c r="K55" s="21"/>
    </row>
    <row r="56" spans="1:11" ht="79.5" customHeight="1">
      <c r="A56" s="12" t="str">
        <f>'Приложение 2'!A56</f>
        <v>Непрограммные расходы главных распорядителей средств  бюджета Пятинского сельского поселения Ромодановского муниципального района Республики Мордовия</v>
      </c>
      <c r="B56" s="11" t="s">
        <v>48</v>
      </c>
      <c r="C56" s="11" t="s">
        <v>17</v>
      </c>
      <c r="D56" s="23" t="s">
        <v>73</v>
      </c>
      <c r="E56" s="23"/>
      <c r="F56" s="23"/>
      <c r="G56" s="23"/>
      <c r="H56" s="20"/>
      <c r="I56" s="21">
        <f t="shared" si="13"/>
        <v>37.6</v>
      </c>
      <c r="J56" s="21"/>
      <c r="K56" s="21"/>
    </row>
    <row r="57" spans="1:11" ht="89.25" customHeight="1">
      <c r="A57" s="12" t="str">
        <f>'Приложение 2'!A57</f>
        <v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v>
      </c>
      <c r="B57" s="11" t="s">
        <v>48</v>
      </c>
      <c r="C57" s="11" t="s">
        <v>17</v>
      </c>
      <c r="D57" s="23" t="s">
        <v>73</v>
      </c>
      <c r="E57" s="23" t="s">
        <v>8</v>
      </c>
      <c r="F57" s="23"/>
      <c r="G57" s="23"/>
      <c r="H57" s="20"/>
      <c r="I57" s="21">
        <f t="shared" si="13"/>
        <v>37.6</v>
      </c>
      <c r="J57" s="21"/>
      <c r="K57" s="21"/>
    </row>
    <row r="58" spans="1:11" ht="31.5" customHeight="1">
      <c r="A58" s="12" t="str">
        <f>'Приложение 2'!A58</f>
        <v>Резервный фонд Правительства Республики Мордовия</v>
      </c>
      <c r="B58" s="11" t="s">
        <v>48</v>
      </c>
      <c r="C58" s="11" t="s">
        <v>17</v>
      </c>
      <c r="D58" s="23" t="s">
        <v>73</v>
      </c>
      <c r="E58" s="23" t="s">
        <v>8</v>
      </c>
      <c r="F58" s="23" t="s">
        <v>58</v>
      </c>
      <c r="G58" s="23" t="s">
        <v>172</v>
      </c>
      <c r="H58" s="20"/>
      <c r="I58" s="21">
        <f t="shared" si="13"/>
        <v>37.6</v>
      </c>
      <c r="J58" s="21"/>
      <c r="K58" s="21"/>
    </row>
    <row r="59" spans="1:11" ht="45" customHeight="1">
      <c r="A59" s="12" t="str">
        <f>'Приложение 2'!A59</f>
        <v>Закупка товаров, работ и услуг для обеспечения государственных (муниципальных) нужд</v>
      </c>
      <c r="B59" s="11" t="s">
        <v>48</v>
      </c>
      <c r="C59" s="11" t="s">
        <v>17</v>
      </c>
      <c r="D59" s="23" t="s">
        <v>73</v>
      </c>
      <c r="E59" s="23" t="s">
        <v>8</v>
      </c>
      <c r="F59" s="23" t="s">
        <v>58</v>
      </c>
      <c r="G59" s="23" t="s">
        <v>172</v>
      </c>
      <c r="H59" s="20" t="s">
        <v>62</v>
      </c>
      <c r="I59" s="21">
        <f t="shared" si="13"/>
        <v>37.6</v>
      </c>
      <c r="J59" s="21"/>
      <c r="K59" s="21"/>
    </row>
    <row r="60" spans="1:11" ht="44.25" customHeight="1">
      <c r="A60" s="12" t="str">
        <f>'Приложение 2'!A60</f>
        <v>Иные закупки товаров, работ и услуг для обеспечения государственных (муниципальных) нужд</v>
      </c>
      <c r="B60" s="11" t="s">
        <v>48</v>
      </c>
      <c r="C60" s="11" t="s">
        <v>17</v>
      </c>
      <c r="D60" s="23" t="s">
        <v>73</v>
      </c>
      <c r="E60" s="23" t="s">
        <v>8</v>
      </c>
      <c r="F60" s="23" t="s">
        <v>58</v>
      </c>
      <c r="G60" s="23" t="s">
        <v>172</v>
      </c>
      <c r="H60" s="20" t="s">
        <v>63</v>
      </c>
      <c r="I60" s="21">
        <f>'Приложение 2'!J60</f>
        <v>37.6</v>
      </c>
      <c r="J60" s="21"/>
      <c r="K60" s="21"/>
    </row>
    <row r="61" spans="1:11" ht="15" customHeight="1">
      <c r="A61" s="9" t="s">
        <v>49</v>
      </c>
      <c r="B61" s="10" t="s">
        <v>38</v>
      </c>
      <c r="C61" s="11"/>
      <c r="D61" s="23"/>
      <c r="E61" s="23"/>
      <c r="F61" s="23"/>
      <c r="G61" s="23"/>
      <c r="H61" s="20"/>
      <c r="I61" s="19">
        <f>I62+I68</f>
        <v>346.5</v>
      </c>
      <c r="J61" s="19">
        <f>J62</f>
        <v>266.5</v>
      </c>
      <c r="K61" s="19">
        <f>K62</f>
        <v>266.5</v>
      </c>
    </row>
    <row r="62" spans="1:11" ht="18" customHeight="1">
      <c r="A62" s="12" t="s">
        <v>51</v>
      </c>
      <c r="B62" s="11" t="s">
        <v>38</v>
      </c>
      <c r="C62" s="11" t="s">
        <v>52</v>
      </c>
      <c r="D62" s="23"/>
      <c r="E62" s="23"/>
      <c r="F62" s="23"/>
      <c r="G62" s="23"/>
      <c r="H62" s="20"/>
      <c r="I62" s="21">
        <f t="shared" ref="I62:I66" si="14">I63</f>
        <v>266.5</v>
      </c>
      <c r="J62" s="21">
        <f t="shared" ref="J62:K62" si="15">J63</f>
        <v>266.5</v>
      </c>
      <c r="K62" s="21">
        <f t="shared" si="15"/>
        <v>266.5</v>
      </c>
    </row>
    <row r="63" spans="1:11" ht="93.75" customHeight="1">
      <c r="A63" s="15" t="str">
        <f>'Приложение 2'!A63</f>
        <v>Муниципальная программа "Комплексного развития транспортной инфраструктуры Пятинского сельского поселения Ромодановского муниципального района Республики Мордовия на 2018- 2030 года"</v>
      </c>
      <c r="B63" s="11" t="s">
        <v>38</v>
      </c>
      <c r="C63" s="11" t="s">
        <v>52</v>
      </c>
      <c r="D63" s="23" t="s">
        <v>151</v>
      </c>
      <c r="E63" s="23"/>
      <c r="F63" s="23"/>
      <c r="G63" s="23"/>
      <c r="H63" s="20"/>
      <c r="I63" s="21">
        <f>I64</f>
        <v>266.5</v>
      </c>
      <c r="J63" s="21">
        <f t="shared" ref="J63:K63" si="16">J64</f>
        <v>266.5</v>
      </c>
      <c r="K63" s="21">
        <f t="shared" si="16"/>
        <v>266.5</v>
      </c>
    </row>
    <row r="64" spans="1:11" ht="64.5" customHeight="1">
      <c r="A64" s="15" t="str">
        <f>'Приложение 2'!A48</f>
        <v>Основное мероприятие "Обеспечение и  осуществления органами местного самоуправления отдельных государственных полномочий"</v>
      </c>
      <c r="B64" s="11" t="s">
        <v>38</v>
      </c>
      <c r="C64" s="11" t="s">
        <v>52</v>
      </c>
      <c r="D64" s="23" t="s">
        <v>151</v>
      </c>
      <c r="E64" s="23" t="s">
        <v>74</v>
      </c>
      <c r="F64" s="23" t="s">
        <v>30</v>
      </c>
      <c r="G64" s="23"/>
      <c r="H64" s="20"/>
      <c r="I64" s="21">
        <f t="shared" ref="I64:K64" si="17">I65</f>
        <v>266.5</v>
      </c>
      <c r="J64" s="21">
        <f t="shared" si="17"/>
        <v>266.5</v>
      </c>
      <c r="K64" s="21">
        <f t="shared" si="17"/>
        <v>266.5</v>
      </c>
    </row>
    <row r="65" spans="1:11" ht="318" customHeight="1">
      <c r="A65" s="105" t="s">
        <v>145</v>
      </c>
      <c r="B65" s="11" t="s">
        <v>38</v>
      </c>
      <c r="C65" s="11" t="s">
        <v>52</v>
      </c>
      <c r="D65" s="23" t="s">
        <v>151</v>
      </c>
      <c r="E65" s="23" t="s">
        <v>74</v>
      </c>
      <c r="F65" s="23" t="s">
        <v>30</v>
      </c>
      <c r="G65" s="23" t="s">
        <v>78</v>
      </c>
      <c r="H65" s="20"/>
      <c r="I65" s="21">
        <f t="shared" si="14"/>
        <v>266.5</v>
      </c>
      <c r="J65" s="21">
        <f>J66</f>
        <v>266.5</v>
      </c>
      <c r="K65" s="21">
        <f t="shared" ref="K65" si="18">K66</f>
        <v>266.5</v>
      </c>
    </row>
    <row r="66" spans="1:11" ht="45">
      <c r="A66" s="12" t="s">
        <v>153</v>
      </c>
      <c r="B66" s="11" t="s">
        <v>38</v>
      </c>
      <c r="C66" s="11" t="s">
        <v>52</v>
      </c>
      <c r="D66" s="23" t="s">
        <v>151</v>
      </c>
      <c r="E66" s="23" t="s">
        <v>74</v>
      </c>
      <c r="F66" s="23" t="s">
        <v>30</v>
      </c>
      <c r="G66" s="23" t="s">
        <v>78</v>
      </c>
      <c r="H66" s="20" t="s">
        <v>62</v>
      </c>
      <c r="I66" s="21">
        <f t="shared" si="14"/>
        <v>266.5</v>
      </c>
      <c r="J66" s="21">
        <f t="shared" ref="J66:K66" si="19">J67</f>
        <v>266.5</v>
      </c>
      <c r="K66" s="21">
        <f t="shared" si="19"/>
        <v>266.5</v>
      </c>
    </row>
    <row r="67" spans="1:11" ht="51.75" customHeight="1">
      <c r="A67" s="12" t="s">
        <v>39</v>
      </c>
      <c r="B67" s="11" t="s">
        <v>38</v>
      </c>
      <c r="C67" s="11" t="s">
        <v>52</v>
      </c>
      <c r="D67" s="23" t="s">
        <v>151</v>
      </c>
      <c r="E67" s="23" t="s">
        <v>74</v>
      </c>
      <c r="F67" s="23" t="s">
        <v>30</v>
      </c>
      <c r="G67" s="23" t="s">
        <v>78</v>
      </c>
      <c r="H67" s="20" t="s">
        <v>63</v>
      </c>
      <c r="I67" s="21">
        <f>'Приложение 2'!J67</f>
        <v>266.5</v>
      </c>
      <c r="J67" s="21">
        <f>'Приложение 2'!K67</f>
        <v>266.5</v>
      </c>
      <c r="K67" s="21">
        <f>'Приложение 2'!L67</f>
        <v>266.5</v>
      </c>
    </row>
    <row r="68" spans="1:11" ht="31.5" customHeight="1">
      <c r="A68" s="12" t="str">
        <f>'Приложение 2'!A68</f>
        <v>Другие вопросы в облости национальной экономики</v>
      </c>
      <c r="B68" s="11" t="s">
        <v>38</v>
      </c>
      <c r="C68" s="11" t="s">
        <v>20</v>
      </c>
      <c r="D68" s="23"/>
      <c r="E68" s="23"/>
      <c r="F68" s="23"/>
      <c r="G68" s="23"/>
      <c r="H68" s="20"/>
      <c r="I68" s="21">
        <f>I69</f>
        <v>80</v>
      </c>
      <c r="J68" s="21"/>
      <c r="K68" s="21"/>
    </row>
    <row r="69" spans="1:11" ht="77.25" customHeight="1">
      <c r="A69" s="12" t="str">
        <f>'Приложение 2'!A69</f>
        <v>Непрограммные расходы главных распорядителей средств  бюджета Пятинского сельского поселения Ромодановского муниципального района Республики Мордовия</v>
      </c>
      <c r="B69" s="11" t="s">
        <v>38</v>
      </c>
      <c r="C69" s="11" t="s">
        <v>20</v>
      </c>
      <c r="D69" s="23" t="s">
        <v>73</v>
      </c>
      <c r="E69" s="23"/>
      <c r="F69" s="23"/>
      <c r="G69" s="23"/>
      <c r="H69" s="20"/>
      <c r="I69" s="21">
        <f>I70</f>
        <v>80</v>
      </c>
      <c r="J69" s="21"/>
      <c r="K69" s="21"/>
    </row>
    <row r="70" spans="1:11" ht="90" customHeight="1">
      <c r="A70" s="12" t="str">
        <f>'Приложение 2'!A70</f>
        <v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v>
      </c>
      <c r="B70" s="11" t="s">
        <v>38</v>
      </c>
      <c r="C70" s="11" t="s">
        <v>20</v>
      </c>
      <c r="D70" s="23" t="s">
        <v>73</v>
      </c>
      <c r="E70" s="23" t="s">
        <v>8</v>
      </c>
      <c r="F70" s="23"/>
      <c r="G70" s="23"/>
      <c r="H70" s="20"/>
      <c r="I70" s="21">
        <f>I71+I74</f>
        <v>80</v>
      </c>
      <c r="J70" s="21"/>
      <c r="K70" s="21"/>
    </row>
    <row r="71" spans="1:11" ht="40.5" customHeight="1">
      <c r="A71" s="12" t="str">
        <f>'Приложение 2'!A71</f>
        <v>мероприятия по землеустройству и землепользованию</v>
      </c>
      <c r="B71" s="11" t="s">
        <v>38</v>
      </c>
      <c r="C71" s="11" t="s">
        <v>20</v>
      </c>
      <c r="D71" s="23" t="s">
        <v>73</v>
      </c>
      <c r="E71" s="23" t="s">
        <v>8</v>
      </c>
      <c r="F71" s="23" t="s">
        <v>58</v>
      </c>
      <c r="G71" s="23" t="s">
        <v>177</v>
      </c>
      <c r="H71" s="20"/>
      <c r="I71" s="21">
        <f>I72</f>
        <v>20</v>
      </c>
      <c r="J71" s="21"/>
      <c r="K71" s="21"/>
    </row>
    <row r="72" spans="1:11" ht="51.75" customHeight="1">
      <c r="A72" s="12" t="str">
        <f>'Приложение 2'!A72</f>
        <v>Закупка товаров, работ и услуг для обеспечения государственных (муниципальных) нужд</v>
      </c>
      <c r="B72" s="11" t="s">
        <v>38</v>
      </c>
      <c r="C72" s="11" t="s">
        <v>20</v>
      </c>
      <c r="D72" s="23" t="s">
        <v>73</v>
      </c>
      <c r="E72" s="23" t="s">
        <v>8</v>
      </c>
      <c r="F72" s="23" t="s">
        <v>58</v>
      </c>
      <c r="G72" s="23" t="s">
        <v>177</v>
      </c>
      <c r="H72" s="20" t="s">
        <v>62</v>
      </c>
      <c r="I72" s="21">
        <f>I73</f>
        <v>20</v>
      </c>
      <c r="J72" s="21"/>
      <c r="K72" s="21"/>
    </row>
    <row r="73" spans="1:11" ht="51.75" customHeight="1">
      <c r="A73" s="12" t="str">
        <f>'Приложение 2'!A73</f>
        <v>Иные закупки товаров, работ и услуг для обеспечения государственных (муниципальных) нужд</v>
      </c>
      <c r="B73" s="11" t="s">
        <v>38</v>
      </c>
      <c r="C73" s="11" t="s">
        <v>20</v>
      </c>
      <c r="D73" s="23" t="s">
        <v>73</v>
      </c>
      <c r="E73" s="23" t="s">
        <v>8</v>
      </c>
      <c r="F73" s="23" t="s">
        <v>58</v>
      </c>
      <c r="G73" s="23" t="s">
        <v>177</v>
      </c>
      <c r="H73" s="20" t="s">
        <v>63</v>
      </c>
      <c r="I73" s="21">
        <f>'Приложение 2'!J73</f>
        <v>20</v>
      </c>
      <c r="J73" s="21"/>
      <c r="K73" s="21"/>
    </row>
    <row r="74" spans="1:11" ht="164.25" customHeight="1">
      <c r="A74" s="12" t="str">
        <f>'Приложение 2'!A74</f>
        <v>Иные межбюджетные трансферты на осуществление полномочий по утверждению генеральных планов поселения,правил землепользования и застройки,утверждению подготоленной на основе генеральных планов поселения документации по планировке территории,выдача градостроительного плана земельного участка,расположенного в границах поселения.</v>
      </c>
      <c r="B74" s="11" t="s">
        <v>38</v>
      </c>
      <c r="C74" s="11" t="s">
        <v>20</v>
      </c>
      <c r="D74" s="23" t="s">
        <v>73</v>
      </c>
      <c r="E74" s="23" t="s">
        <v>8</v>
      </c>
      <c r="F74" s="23" t="s">
        <v>58</v>
      </c>
      <c r="G74" s="23" t="s">
        <v>178</v>
      </c>
      <c r="H74" s="20"/>
      <c r="I74" s="21">
        <f>I75</f>
        <v>60</v>
      </c>
      <c r="J74" s="21"/>
      <c r="K74" s="21"/>
    </row>
    <row r="75" spans="1:11" ht="51.75" customHeight="1">
      <c r="A75" s="12" t="str">
        <f>'Приложение 2'!A75</f>
        <v>Закупка товаров, работ и услуг для обеспечения государственных (муниципальных) нужд</v>
      </c>
      <c r="B75" s="11" t="s">
        <v>38</v>
      </c>
      <c r="C75" s="11" t="s">
        <v>20</v>
      </c>
      <c r="D75" s="23" t="s">
        <v>73</v>
      </c>
      <c r="E75" s="23" t="s">
        <v>8</v>
      </c>
      <c r="F75" s="23" t="s">
        <v>58</v>
      </c>
      <c r="G75" s="23" t="s">
        <v>178</v>
      </c>
      <c r="H75" s="20" t="s">
        <v>62</v>
      </c>
      <c r="I75" s="21">
        <f>I76</f>
        <v>60</v>
      </c>
      <c r="J75" s="21"/>
      <c r="K75" s="21"/>
    </row>
    <row r="76" spans="1:11" ht="51.75" customHeight="1">
      <c r="A76" s="12" t="str">
        <f>'Приложение 2'!A76</f>
        <v>Иные закупки товаров, работ и услуг для обеспечения государственных (муниципальных) нужд</v>
      </c>
      <c r="B76" s="11" t="s">
        <v>38</v>
      </c>
      <c r="C76" s="11" t="s">
        <v>20</v>
      </c>
      <c r="D76" s="23" t="s">
        <v>73</v>
      </c>
      <c r="E76" s="23" t="s">
        <v>8</v>
      </c>
      <c r="F76" s="23" t="s">
        <v>58</v>
      </c>
      <c r="G76" s="23" t="s">
        <v>178</v>
      </c>
      <c r="H76" s="20" t="s">
        <v>63</v>
      </c>
      <c r="I76" s="21">
        <f>'Приложение 2'!J76</f>
        <v>60</v>
      </c>
      <c r="J76" s="21"/>
      <c r="K76" s="21"/>
    </row>
    <row r="77" spans="1:11" ht="19.5" customHeight="1">
      <c r="A77" s="9" t="s">
        <v>53</v>
      </c>
      <c r="B77" s="114" t="s">
        <v>44</v>
      </c>
      <c r="C77" s="11"/>
      <c r="D77" s="23"/>
      <c r="E77" s="23"/>
      <c r="F77" s="23"/>
      <c r="G77" s="23"/>
      <c r="H77" s="20"/>
      <c r="I77" s="19">
        <f>I84+I78</f>
        <v>3960.2999999999997</v>
      </c>
      <c r="J77" s="19">
        <f>J84</f>
        <v>90</v>
      </c>
      <c r="K77" s="19">
        <f>K84</f>
        <v>90</v>
      </c>
    </row>
    <row r="78" spans="1:11" ht="19.5" customHeight="1">
      <c r="A78" s="12" t="str">
        <f>'Приложение 2'!A78</f>
        <v>Жилищное хозяйство</v>
      </c>
      <c r="B78" s="97" t="s">
        <v>44</v>
      </c>
      <c r="C78" s="11" t="s">
        <v>30</v>
      </c>
      <c r="D78" s="23"/>
      <c r="E78" s="23"/>
      <c r="F78" s="23"/>
      <c r="G78" s="23"/>
      <c r="H78" s="20"/>
      <c r="I78" s="21">
        <f>I79</f>
        <v>16.100000000000001</v>
      </c>
      <c r="J78" s="21"/>
      <c r="K78" s="21"/>
    </row>
    <row r="79" spans="1:11" ht="74.25" customHeight="1">
      <c r="A79" s="12" t="str">
        <f>'Приложение 2'!A79</f>
        <v>Непрограммные расходы главных распорядителей средств  бюджета Пятинского сельского поселения Ромодановского муниципального района Республики Мордовия</v>
      </c>
      <c r="B79" s="97" t="s">
        <v>44</v>
      </c>
      <c r="C79" s="11" t="s">
        <v>30</v>
      </c>
      <c r="D79" s="23" t="s">
        <v>73</v>
      </c>
      <c r="E79" s="23"/>
      <c r="F79" s="23"/>
      <c r="G79" s="23"/>
      <c r="H79" s="20"/>
      <c r="I79" s="21">
        <f>I80</f>
        <v>16.100000000000001</v>
      </c>
      <c r="J79" s="21"/>
      <c r="K79" s="21"/>
    </row>
    <row r="80" spans="1:11" ht="91.5" customHeight="1">
      <c r="A80" s="12" t="str">
        <f>'Приложение 2'!A80</f>
        <v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v>
      </c>
      <c r="B80" s="97" t="s">
        <v>44</v>
      </c>
      <c r="C80" s="11" t="s">
        <v>30</v>
      </c>
      <c r="D80" s="23" t="s">
        <v>73</v>
      </c>
      <c r="E80" s="23" t="s">
        <v>8</v>
      </c>
      <c r="F80" s="23"/>
      <c r="G80" s="23"/>
      <c r="H80" s="20"/>
      <c r="I80" s="21">
        <f>I81</f>
        <v>16.100000000000001</v>
      </c>
      <c r="J80" s="21"/>
      <c r="K80" s="21"/>
    </row>
    <row r="81" spans="1:11" ht="29.25" customHeight="1">
      <c r="A81" s="12" t="str">
        <f>'Приложение 2'!A81</f>
        <v>Взнос на капитальный ремонт общего имущества в многоквартирном доме</v>
      </c>
      <c r="B81" s="97" t="s">
        <v>44</v>
      </c>
      <c r="C81" s="11" t="s">
        <v>30</v>
      </c>
      <c r="D81" s="23" t="s">
        <v>73</v>
      </c>
      <c r="E81" s="23" t="s">
        <v>8</v>
      </c>
      <c r="F81" s="23" t="s">
        <v>58</v>
      </c>
      <c r="G81" s="23" t="s">
        <v>182</v>
      </c>
      <c r="H81" s="20"/>
      <c r="I81" s="21">
        <f>I82</f>
        <v>16.100000000000001</v>
      </c>
      <c r="J81" s="21"/>
      <c r="K81" s="21"/>
    </row>
    <row r="82" spans="1:11" ht="44.25" customHeight="1">
      <c r="A82" s="12" t="str">
        <f>'Приложение 2'!A82</f>
        <v>Закупка товаров, работ и услуг для обеспечения государственных (муниципальных) нужд</v>
      </c>
      <c r="B82" s="97" t="s">
        <v>44</v>
      </c>
      <c r="C82" s="11" t="s">
        <v>30</v>
      </c>
      <c r="D82" s="23" t="s">
        <v>73</v>
      </c>
      <c r="E82" s="23" t="s">
        <v>8</v>
      </c>
      <c r="F82" s="23" t="s">
        <v>58</v>
      </c>
      <c r="G82" s="23" t="s">
        <v>182</v>
      </c>
      <c r="H82" s="20" t="s">
        <v>62</v>
      </c>
      <c r="I82" s="21">
        <f>I83</f>
        <v>16.100000000000001</v>
      </c>
      <c r="J82" s="21"/>
      <c r="K82" s="21"/>
    </row>
    <row r="83" spans="1:11" ht="45.75" customHeight="1">
      <c r="A83" s="12" t="str">
        <f>'Приложение 2'!A83</f>
        <v>Иные закупки товаров, работ и услуг для обеспечения государственных (муниципальных) нужд</v>
      </c>
      <c r="B83" s="97" t="s">
        <v>44</v>
      </c>
      <c r="C83" s="11" t="s">
        <v>30</v>
      </c>
      <c r="D83" s="23" t="s">
        <v>73</v>
      </c>
      <c r="E83" s="23" t="s">
        <v>8</v>
      </c>
      <c r="F83" s="23" t="s">
        <v>58</v>
      </c>
      <c r="G83" s="23" t="s">
        <v>182</v>
      </c>
      <c r="H83" s="20" t="s">
        <v>63</v>
      </c>
      <c r="I83" s="21">
        <f>'Приложение 2'!J83</f>
        <v>16.100000000000001</v>
      </c>
      <c r="J83" s="21"/>
      <c r="K83" s="21"/>
    </row>
    <row r="84" spans="1:11" ht="15">
      <c r="A84" s="16" t="s">
        <v>59</v>
      </c>
      <c r="B84" s="11" t="s">
        <v>44</v>
      </c>
      <c r="C84" s="11" t="s">
        <v>48</v>
      </c>
      <c r="D84" s="23"/>
      <c r="E84" s="23"/>
      <c r="F84" s="23"/>
      <c r="G84" s="23"/>
      <c r="H84" s="11"/>
      <c r="I84" s="21">
        <f>I85+I94</f>
        <v>3944.2</v>
      </c>
      <c r="J84" s="21">
        <f t="shared" ref="J84:K84" si="20">J85</f>
        <v>90</v>
      </c>
      <c r="K84" s="21">
        <f t="shared" si="20"/>
        <v>90</v>
      </c>
    </row>
    <row r="85" spans="1:11" ht="95.25" customHeight="1">
      <c r="A85" s="16" t="str">
        <f>'Приложение 2'!A85</f>
        <v>Муниципальная программа "Комплексного развития  социальной   инфраструктуры Пятинского сельского поселения  Ромодановского муниципального района Республики Мордовия на  2018-2030 года"</v>
      </c>
      <c r="B85" s="11" t="s">
        <v>44</v>
      </c>
      <c r="C85" s="11" t="s">
        <v>48</v>
      </c>
      <c r="D85" s="23" t="s">
        <v>17</v>
      </c>
      <c r="E85" s="23"/>
      <c r="F85" s="23"/>
      <c r="G85" s="23"/>
      <c r="H85" s="11"/>
      <c r="I85" s="21">
        <f>I90+I86</f>
        <v>1157.7</v>
      </c>
      <c r="J85" s="21">
        <f>J90+J86</f>
        <v>90</v>
      </c>
      <c r="K85" s="21">
        <f>K90+K86</f>
        <v>90</v>
      </c>
    </row>
    <row r="86" spans="1:11" ht="36" customHeight="1">
      <c r="A86" s="12" t="str">
        <f>'Приложение 2'!A86</f>
        <v>Основное мероприятие "Благоустройство территории  "</v>
      </c>
      <c r="B86" s="11" t="s">
        <v>44</v>
      </c>
      <c r="C86" s="11" t="s">
        <v>48</v>
      </c>
      <c r="D86" s="23" t="s">
        <v>17</v>
      </c>
      <c r="E86" s="23" t="s">
        <v>74</v>
      </c>
      <c r="F86" s="23" t="s">
        <v>122</v>
      </c>
      <c r="G86" s="23"/>
      <c r="H86" s="11"/>
      <c r="I86" s="21">
        <f>I87</f>
        <v>917.7</v>
      </c>
      <c r="J86" s="21">
        <f>J87</f>
        <v>52</v>
      </c>
      <c r="K86" s="21">
        <f>K87</f>
        <v>52</v>
      </c>
    </row>
    <row r="87" spans="1:11" ht="34.5" customHeight="1">
      <c r="A87" s="16" t="s">
        <v>119</v>
      </c>
      <c r="B87" s="11" t="s">
        <v>44</v>
      </c>
      <c r="C87" s="11" t="s">
        <v>48</v>
      </c>
      <c r="D87" s="23" t="s">
        <v>17</v>
      </c>
      <c r="E87" s="23" t="s">
        <v>74</v>
      </c>
      <c r="F87" s="23" t="s">
        <v>122</v>
      </c>
      <c r="G87" s="23" t="s">
        <v>118</v>
      </c>
      <c r="H87" s="11"/>
      <c r="I87" s="21">
        <f>I88</f>
        <v>917.7</v>
      </c>
      <c r="J87" s="21">
        <f t="shared" ref="J87:K88" si="21">J88</f>
        <v>52</v>
      </c>
      <c r="K87" s="21">
        <f t="shared" si="21"/>
        <v>52</v>
      </c>
    </row>
    <row r="88" spans="1:11" ht="47.25" customHeight="1">
      <c r="A88" s="12" t="s">
        <v>153</v>
      </c>
      <c r="B88" s="11" t="s">
        <v>44</v>
      </c>
      <c r="C88" s="11" t="s">
        <v>48</v>
      </c>
      <c r="D88" s="23" t="s">
        <v>17</v>
      </c>
      <c r="E88" s="23" t="s">
        <v>74</v>
      </c>
      <c r="F88" s="23" t="s">
        <v>122</v>
      </c>
      <c r="G88" s="23" t="s">
        <v>118</v>
      </c>
      <c r="H88" s="11" t="s">
        <v>62</v>
      </c>
      <c r="I88" s="21">
        <f>I89</f>
        <v>917.7</v>
      </c>
      <c r="J88" s="21">
        <f t="shared" si="21"/>
        <v>52</v>
      </c>
      <c r="K88" s="21">
        <f t="shared" si="21"/>
        <v>52</v>
      </c>
    </row>
    <row r="89" spans="1:11" ht="48.75" customHeight="1">
      <c r="A89" s="12" t="s">
        <v>39</v>
      </c>
      <c r="B89" s="11" t="s">
        <v>44</v>
      </c>
      <c r="C89" s="11" t="s">
        <v>48</v>
      </c>
      <c r="D89" s="23" t="s">
        <v>17</v>
      </c>
      <c r="E89" s="23" t="s">
        <v>74</v>
      </c>
      <c r="F89" s="23" t="s">
        <v>122</v>
      </c>
      <c r="G89" s="23" t="s">
        <v>118</v>
      </c>
      <c r="H89" s="11" t="s">
        <v>63</v>
      </c>
      <c r="I89" s="21">
        <f>'Приложение 2'!J89</f>
        <v>917.7</v>
      </c>
      <c r="J89" s="21">
        <f>'Приложение 2'!K89</f>
        <v>52</v>
      </c>
      <c r="K89" s="21">
        <f>'Приложение 2'!L89</f>
        <v>52</v>
      </c>
    </row>
    <row r="90" spans="1:11" ht="28.5" customHeight="1">
      <c r="A90" s="17" t="str">
        <f>'Приложение 2'!A90</f>
        <v>Основное мероприятие "Освещение территории сельского поселения"</v>
      </c>
      <c r="B90" s="11" t="s">
        <v>44</v>
      </c>
      <c r="C90" s="11" t="s">
        <v>48</v>
      </c>
      <c r="D90" s="23" t="s">
        <v>17</v>
      </c>
      <c r="E90" s="23" t="s">
        <v>74</v>
      </c>
      <c r="F90" s="23" t="s">
        <v>121</v>
      </c>
      <c r="G90" s="23"/>
      <c r="H90" s="11"/>
      <c r="I90" s="21">
        <f>I91</f>
        <v>240</v>
      </c>
      <c r="J90" s="21">
        <f>J91</f>
        <v>38</v>
      </c>
      <c r="K90" s="21">
        <f>K91</f>
        <v>38</v>
      </c>
    </row>
    <row r="91" spans="1:11" ht="15">
      <c r="A91" s="16" t="s">
        <v>117</v>
      </c>
      <c r="B91" s="11" t="s">
        <v>44</v>
      </c>
      <c r="C91" s="11" t="s">
        <v>48</v>
      </c>
      <c r="D91" s="23" t="s">
        <v>17</v>
      </c>
      <c r="E91" s="23" t="s">
        <v>74</v>
      </c>
      <c r="F91" s="23" t="s">
        <v>121</v>
      </c>
      <c r="G91" s="23" t="s">
        <v>116</v>
      </c>
      <c r="H91" s="11"/>
      <c r="I91" s="21">
        <f t="shared" ref="I91:K92" si="22">I92</f>
        <v>240</v>
      </c>
      <c r="J91" s="21">
        <f t="shared" si="22"/>
        <v>38</v>
      </c>
      <c r="K91" s="21">
        <f t="shared" si="22"/>
        <v>38</v>
      </c>
    </row>
    <row r="92" spans="1:11" ht="48" customHeight="1">
      <c r="A92" s="12" t="s">
        <v>153</v>
      </c>
      <c r="B92" s="11" t="s">
        <v>44</v>
      </c>
      <c r="C92" s="11" t="s">
        <v>48</v>
      </c>
      <c r="D92" s="23" t="s">
        <v>17</v>
      </c>
      <c r="E92" s="23" t="s">
        <v>74</v>
      </c>
      <c r="F92" s="23" t="s">
        <v>121</v>
      </c>
      <c r="G92" s="23" t="s">
        <v>116</v>
      </c>
      <c r="H92" s="11" t="s">
        <v>62</v>
      </c>
      <c r="I92" s="21">
        <f t="shared" si="22"/>
        <v>240</v>
      </c>
      <c r="J92" s="21">
        <f t="shared" si="22"/>
        <v>38</v>
      </c>
      <c r="K92" s="21">
        <f t="shared" si="22"/>
        <v>38</v>
      </c>
    </row>
    <row r="93" spans="1:11" ht="45">
      <c r="A93" s="12" t="s">
        <v>39</v>
      </c>
      <c r="B93" s="11" t="s">
        <v>44</v>
      </c>
      <c r="C93" s="11" t="s">
        <v>48</v>
      </c>
      <c r="D93" s="23" t="s">
        <v>17</v>
      </c>
      <c r="E93" s="23" t="s">
        <v>74</v>
      </c>
      <c r="F93" s="23" t="s">
        <v>121</v>
      </c>
      <c r="G93" s="23" t="s">
        <v>116</v>
      </c>
      <c r="H93" s="11" t="s">
        <v>63</v>
      </c>
      <c r="I93" s="21">
        <f>'Приложение 2'!J93</f>
        <v>240</v>
      </c>
      <c r="J93" s="21">
        <f>'Приложение 2'!K93</f>
        <v>38</v>
      </c>
      <c r="K93" s="21">
        <f>'Приложение 2'!L93</f>
        <v>38</v>
      </c>
    </row>
    <row r="94" spans="1:11" ht="78.75" customHeight="1">
      <c r="A94" s="12" t="str">
        <f>'Приложение 2'!A94</f>
        <v>Муниципальная программа Пятинского сельского поселения Ромодановского муниципального района Республики Мордовтя "Комплексное развитие сельских территорий"на 2020-2025гг.</v>
      </c>
      <c r="B94" s="11" t="s">
        <v>44</v>
      </c>
      <c r="C94" s="11" t="s">
        <v>48</v>
      </c>
      <c r="D94" s="23" t="s">
        <v>159</v>
      </c>
      <c r="E94" s="23"/>
      <c r="F94" s="23"/>
      <c r="G94" s="23"/>
      <c r="H94" s="11"/>
      <c r="I94" s="21">
        <f>I95</f>
        <v>2786.5</v>
      </c>
      <c r="J94" s="21"/>
      <c r="K94" s="21"/>
    </row>
    <row r="95" spans="1:11" ht="50.25" customHeight="1">
      <c r="A95" s="12" t="str">
        <f>'Приложение 2'!A95</f>
        <v>Подпрограмма "Создание и развитие инфраструктуры на сельских территориях"</v>
      </c>
      <c r="B95" s="11" t="s">
        <v>44</v>
      </c>
      <c r="C95" s="11" t="s">
        <v>48</v>
      </c>
      <c r="D95" s="23" t="s">
        <v>159</v>
      </c>
      <c r="E95" s="23" t="s">
        <v>9</v>
      </c>
      <c r="F95" s="23"/>
      <c r="G95" s="23"/>
      <c r="H95" s="11"/>
      <c r="I95" s="21">
        <f>I96</f>
        <v>2786.5</v>
      </c>
      <c r="J95" s="21"/>
      <c r="K95" s="21"/>
    </row>
    <row r="96" spans="1:11" ht="29.25" customHeight="1">
      <c r="A96" s="12" t="str">
        <f>'Приложение 2'!A96</f>
        <v>Основное мероприятие Благоустройство сельских территорий</v>
      </c>
      <c r="B96" s="11" t="s">
        <v>44</v>
      </c>
      <c r="C96" s="11" t="s">
        <v>48</v>
      </c>
      <c r="D96" s="23" t="s">
        <v>159</v>
      </c>
      <c r="E96" s="23" t="s">
        <v>9</v>
      </c>
      <c r="F96" s="23" t="s">
        <v>30</v>
      </c>
      <c r="G96" s="23"/>
      <c r="H96" s="11"/>
      <c r="I96" s="21">
        <f>I100+I97</f>
        <v>2786.5</v>
      </c>
      <c r="J96" s="21"/>
      <c r="K96" s="21"/>
    </row>
    <row r="97" spans="1:11" ht="29.25" customHeight="1">
      <c r="A97" s="12" t="str">
        <f>'Приложение 2'!A97</f>
        <v>Прочие мероприятия по благоустройству</v>
      </c>
      <c r="B97" s="11" t="s">
        <v>44</v>
      </c>
      <c r="C97" s="11" t="s">
        <v>48</v>
      </c>
      <c r="D97" s="23" t="s">
        <v>159</v>
      </c>
      <c r="E97" s="23" t="s">
        <v>9</v>
      </c>
      <c r="F97" s="23" t="s">
        <v>30</v>
      </c>
      <c r="G97" s="23" t="s">
        <v>118</v>
      </c>
      <c r="H97" s="11"/>
      <c r="I97" s="21">
        <f>I98</f>
        <v>891.5</v>
      </c>
      <c r="J97" s="21"/>
      <c r="K97" s="21"/>
    </row>
    <row r="98" spans="1:11" ht="29.25" customHeight="1">
      <c r="A98" s="12" t="str">
        <f>'Приложение 2'!A98</f>
        <v>Закупка товаров, работ и услуг для обеспечения государственных (муниципальных) нужд</v>
      </c>
      <c r="B98" s="11" t="s">
        <v>44</v>
      </c>
      <c r="C98" s="11" t="s">
        <v>48</v>
      </c>
      <c r="D98" s="23" t="s">
        <v>159</v>
      </c>
      <c r="E98" s="23" t="s">
        <v>9</v>
      </c>
      <c r="F98" s="23" t="s">
        <v>30</v>
      </c>
      <c r="G98" s="23" t="s">
        <v>118</v>
      </c>
      <c r="H98" s="11" t="s">
        <v>62</v>
      </c>
      <c r="I98" s="21">
        <f>I99</f>
        <v>891.5</v>
      </c>
      <c r="J98" s="21"/>
      <c r="K98" s="21"/>
    </row>
    <row r="99" spans="1:11" ht="29.25" customHeight="1">
      <c r="A99" s="12" t="str">
        <f>'Приложение 2'!A99</f>
        <v>Иные закупки товаров, работ и услуг для обеспечения государственных (муниципальных) нужд</v>
      </c>
      <c r="B99" s="11" t="s">
        <v>44</v>
      </c>
      <c r="C99" s="11" t="s">
        <v>48</v>
      </c>
      <c r="D99" s="23" t="s">
        <v>159</v>
      </c>
      <c r="E99" s="23" t="s">
        <v>9</v>
      </c>
      <c r="F99" s="23" t="s">
        <v>30</v>
      </c>
      <c r="G99" s="23" t="s">
        <v>118</v>
      </c>
      <c r="H99" s="11" t="s">
        <v>63</v>
      </c>
      <c r="I99" s="21">
        <f>'Приложение 2'!J99</f>
        <v>891.5</v>
      </c>
      <c r="J99" s="21"/>
      <c r="K99" s="21"/>
    </row>
    <row r="100" spans="1:11" ht="51" customHeight="1">
      <c r="A100" s="12" t="str">
        <f>'Приложение 2'!A100</f>
        <v>Субсидии на реализацию мероприятий по благоустройству сельских территорий</v>
      </c>
      <c r="B100" s="11" t="s">
        <v>44</v>
      </c>
      <c r="C100" s="11" t="s">
        <v>48</v>
      </c>
      <c r="D100" s="23" t="s">
        <v>159</v>
      </c>
      <c r="E100" s="23" t="s">
        <v>9</v>
      </c>
      <c r="F100" s="23" t="s">
        <v>30</v>
      </c>
      <c r="G100" s="23" t="s">
        <v>160</v>
      </c>
      <c r="H100" s="11"/>
      <c r="I100" s="21">
        <f>I101</f>
        <v>1895</v>
      </c>
      <c r="J100" s="21"/>
      <c r="K100" s="21"/>
    </row>
    <row r="101" spans="1:11" ht="48.75" customHeight="1">
      <c r="A101" s="12" t="str">
        <f>A98</f>
        <v>Закупка товаров, работ и услуг для обеспечения государственных (муниципальных) нужд</v>
      </c>
      <c r="B101" s="11" t="s">
        <v>44</v>
      </c>
      <c r="C101" s="11" t="s">
        <v>48</v>
      </c>
      <c r="D101" s="23" t="s">
        <v>159</v>
      </c>
      <c r="E101" s="23" t="s">
        <v>9</v>
      </c>
      <c r="F101" s="23" t="s">
        <v>30</v>
      </c>
      <c r="G101" s="23" t="s">
        <v>160</v>
      </c>
      <c r="H101" s="11" t="s">
        <v>62</v>
      </c>
      <c r="I101" s="21">
        <f>I102</f>
        <v>1895</v>
      </c>
      <c r="J101" s="21"/>
      <c r="K101" s="21"/>
    </row>
    <row r="102" spans="1:11" ht="48" customHeight="1">
      <c r="A102" s="12" t="str">
        <f>A99</f>
        <v>Иные закупки товаров, работ и услуг для обеспечения государственных (муниципальных) нужд</v>
      </c>
      <c r="B102" s="11" t="s">
        <v>44</v>
      </c>
      <c r="C102" s="11" t="s">
        <v>48</v>
      </c>
      <c r="D102" s="23" t="s">
        <v>159</v>
      </c>
      <c r="E102" s="23" t="s">
        <v>9</v>
      </c>
      <c r="F102" s="23" t="s">
        <v>30</v>
      </c>
      <c r="G102" s="23" t="s">
        <v>160</v>
      </c>
      <c r="H102" s="11" t="s">
        <v>63</v>
      </c>
      <c r="I102" s="21">
        <f>'Приложение 2'!J102</f>
        <v>1895</v>
      </c>
      <c r="J102" s="21"/>
      <c r="K102" s="21"/>
    </row>
    <row r="103" spans="1:11" ht="15">
      <c r="A103" s="9" t="s">
        <v>54</v>
      </c>
      <c r="B103" s="10" t="s">
        <v>17</v>
      </c>
      <c r="C103" s="11"/>
      <c r="D103" s="23"/>
      <c r="E103" s="23"/>
      <c r="F103" s="23"/>
      <c r="G103" s="23"/>
      <c r="H103" s="20"/>
      <c r="I103" s="19">
        <f t="shared" ref="I103:K108" si="23">I104</f>
        <v>166.2</v>
      </c>
      <c r="J103" s="124">
        <f t="shared" si="23"/>
        <v>166.2</v>
      </c>
      <c r="K103" s="19">
        <f t="shared" si="23"/>
        <v>166.2</v>
      </c>
    </row>
    <row r="104" spans="1:11" ht="15">
      <c r="A104" s="12" t="s">
        <v>55</v>
      </c>
      <c r="B104" s="11" t="s">
        <v>17</v>
      </c>
      <c r="C104" s="11" t="s">
        <v>30</v>
      </c>
      <c r="D104" s="23"/>
      <c r="E104" s="23"/>
      <c r="F104" s="23"/>
      <c r="G104" s="23"/>
      <c r="H104" s="20"/>
      <c r="I104" s="21">
        <f t="shared" si="23"/>
        <v>166.2</v>
      </c>
      <c r="J104" s="21">
        <f t="shared" si="23"/>
        <v>166.2</v>
      </c>
      <c r="K104" s="21">
        <f t="shared" si="23"/>
        <v>166.2</v>
      </c>
    </row>
    <row r="105" spans="1:11" ht="75.75" customHeight="1">
      <c r="A105" s="12" t="str">
        <f>A27</f>
        <v>Непрограммные расходы главных распорядителей  средств бюджета Пятинского сельского поселения Ромодановского муниципального района Республики Мордовия</v>
      </c>
      <c r="B105" s="11" t="s">
        <v>17</v>
      </c>
      <c r="C105" s="11" t="s">
        <v>30</v>
      </c>
      <c r="D105" s="23" t="s">
        <v>73</v>
      </c>
      <c r="E105" s="23"/>
      <c r="F105" s="23"/>
      <c r="G105" s="23"/>
      <c r="H105" s="20"/>
      <c r="I105" s="21">
        <f t="shared" si="23"/>
        <v>166.2</v>
      </c>
      <c r="J105" s="21">
        <f t="shared" si="23"/>
        <v>166.2</v>
      </c>
      <c r="K105" s="21">
        <f t="shared" si="23"/>
        <v>166.2</v>
      </c>
    </row>
    <row r="106" spans="1:11" ht="93.75" customHeight="1">
      <c r="A106" s="12" t="str">
        <f>A34</f>
        <v>Непрограммные расходы в рамках обеспечения деятельности главных распорядителей  средств бюджета  Пятинского сельского поселения Ромодановского муниципального района Республики Мордовия</v>
      </c>
      <c r="B106" s="11" t="s">
        <v>17</v>
      </c>
      <c r="C106" s="11" t="s">
        <v>30</v>
      </c>
      <c r="D106" s="23" t="s">
        <v>73</v>
      </c>
      <c r="E106" s="23" t="s">
        <v>8</v>
      </c>
      <c r="F106" s="23"/>
      <c r="G106" s="23"/>
      <c r="H106" s="20"/>
      <c r="I106" s="21">
        <f>I107</f>
        <v>166.2</v>
      </c>
      <c r="J106" s="21">
        <f>J107</f>
        <v>166.2</v>
      </c>
      <c r="K106" s="21">
        <f>K107</f>
        <v>166.2</v>
      </c>
    </row>
    <row r="107" spans="1:11" ht="30">
      <c r="A107" s="12" t="s">
        <v>56</v>
      </c>
      <c r="B107" s="11" t="s">
        <v>17</v>
      </c>
      <c r="C107" s="11" t="s">
        <v>30</v>
      </c>
      <c r="D107" s="23" t="s">
        <v>73</v>
      </c>
      <c r="E107" s="23" t="s">
        <v>8</v>
      </c>
      <c r="F107" s="23" t="s">
        <v>58</v>
      </c>
      <c r="G107" s="23" t="s">
        <v>76</v>
      </c>
      <c r="H107" s="20"/>
      <c r="I107" s="21">
        <f t="shared" si="23"/>
        <v>166.2</v>
      </c>
      <c r="J107" s="21">
        <f t="shared" si="23"/>
        <v>166.2</v>
      </c>
      <c r="K107" s="21">
        <f t="shared" si="23"/>
        <v>166.2</v>
      </c>
    </row>
    <row r="108" spans="1:11" ht="30">
      <c r="A108" s="12" t="s">
        <v>50</v>
      </c>
      <c r="B108" s="11" t="s">
        <v>17</v>
      </c>
      <c r="C108" s="11" t="s">
        <v>30</v>
      </c>
      <c r="D108" s="23" t="s">
        <v>73</v>
      </c>
      <c r="E108" s="23" t="s">
        <v>8</v>
      </c>
      <c r="F108" s="23" t="s">
        <v>58</v>
      </c>
      <c r="G108" s="23" t="s">
        <v>76</v>
      </c>
      <c r="H108" s="20" t="s">
        <v>67</v>
      </c>
      <c r="I108" s="21">
        <f>I109</f>
        <v>166.2</v>
      </c>
      <c r="J108" s="21">
        <f t="shared" si="23"/>
        <v>166.2</v>
      </c>
      <c r="K108" s="21">
        <f t="shared" si="23"/>
        <v>166.2</v>
      </c>
    </row>
    <row r="109" spans="1:11" ht="30">
      <c r="A109" s="12" t="s">
        <v>57</v>
      </c>
      <c r="B109" s="11" t="s">
        <v>17</v>
      </c>
      <c r="C109" s="11" t="s">
        <v>30</v>
      </c>
      <c r="D109" s="23" t="s">
        <v>73</v>
      </c>
      <c r="E109" s="23" t="s">
        <v>8</v>
      </c>
      <c r="F109" s="23" t="s">
        <v>58</v>
      </c>
      <c r="G109" s="23" t="s">
        <v>76</v>
      </c>
      <c r="H109" s="20" t="s">
        <v>68</v>
      </c>
      <c r="I109" s="21">
        <f>'Приложение 2'!J109</f>
        <v>166.2</v>
      </c>
      <c r="J109" s="21">
        <f>'Приложение 2'!K109</f>
        <v>166.2</v>
      </c>
      <c r="K109" s="21">
        <f>'Приложение 2'!L109</f>
        <v>166.2</v>
      </c>
    </row>
    <row r="110" spans="1:11" ht="15">
      <c r="A110" s="125" t="str">
        <f>'Приложение 2'!A110</f>
        <v>Условно утвержденные расходы</v>
      </c>
      <c r="B110" s="10" t="s">
        <v>124</v>
      </c>
      <c r="C110" s="11"/>
      <c r="D110" s="23"/>
      <c r="E110" s="23"/>
      <c r="F110" s="23"/>
      <c r="G110" s="23"/>
      <c r="H110" s="28"/>
      <c r="I110" s="29"/>
      <c r="J110" s="124">
        <f>'Приложение 2'!K110</f>
        <v>40.700000000000003</v>
      </c>
      <c r="K110" s="124">
        <f>'Приложение 2'!L110</f>
        <v>81.3</v>
      </c>
    </row>
    <row r="111" spans="1:11" ht="15">
      <c r="A111" s="116" t="str">
        <f>'Приложение 2'!A111</f>
        <v>Условно утвержденные расходы</v>
      </c>
      <c r="B111" s="11" t="s">
        <v>124</v>
      </c>
      <c r="C111" s="11" t="s">
        <v>124</v>
      </c>
      <c r="D111" s="23"/>
      <c r="E111" s="23"/>
      <c r="F111" s="23"/>
      <c r="G111" s="23"/>
      <c r="H111" s="20"/>
      <c r="I111" s="21"/>
      <c r="J111" s="21">
        <f>'Приложение 2'!K111</f>
        <v>40.700000000000003</v>
      </c>
      <c r="K111" s="21">
        <f>'Приложение 2'!L111</f>
        <v>81.3</v>
      </c>
    </row>
    <row r="112" spans="1:11" ht="74.25" customHeight="1">
      <c r="A112" s="116" t="str">
        <f>'Приложение 2'!A112</f>
        <v>Обеспечение деятельности   Администрации Пятинского сельского поселения Ромодановского муниципального района Республики Мордовия</v>
      </c>
      <c r="B112" s="11" t="s">
        <v>124</v>
      </c>
      <c r="C112" s="11" t="s">
        <v>124</v>
      </c>
      <c r="D112" s="23" t="s">
        <v>125</v>
      </c>
      <c r="E112" s="23"/>
      <c r="F112" s="23"/>
      <c r="G112" s="23"/>
      <c r="H112" s="20"/>
      <c r="I112" s="21"/>
      <c r="J112" s="21">
        <f>'Приложение 2'!K112</f>
        <v>40.700000000000003</v>
      </c>
      <c r="K112" s="21">
        <f>'Приложение 2'!L112</f>
        <v>81.3</v>
      </c>
    </row>
    <row r="113" spans="1:11" ht="15">
      <c r="A113" s="12" t="str">
        <f>'Приложение 2'!A113</f>
        <v xml:space="preserve">Высшее должностное лицо </v>
      </c>
      <c r="B113" s="11" t="s">
        <v>124</v>
      </c>
      <c r="C113" s="11" t="s">
        <v>124</v>
      </c>
      <c r="D113" s="23" t="s">
        <v>125</v>
      </c>
      <c r="E113" s="23" t="s">
        <v>8</v>
      </c>
      <c r="F113" s="23"/>
      <c r="G113" s="23"/>
      <c r="H113" s="20"/>
      <c r="I113" s="21"/>
      <c r="J113" s="21">
        <f>'Приложение 2'!K113</f>
        <v>40.700000000000003</v>
      </c>
      <c r="K113" s="21">
        <f>'Приложение 2'!L113</f>
        <v>81.3</v>
      </c>
    </row>
    <row r="114" spans="1:11" ht="15">
      <c r="A114" s="12" t="str">
        <f>'Приложение 2'!A114</f>
        <v>Условно утвержденные расходы</v>
      </c>
      <c r="B114" s="11" t="s">
        <v>124</v>
      </c>
      <c r="C114" s="11" t="s">
        <v>124</v>
      </c>
      <c r="D114" s="23" t="s">
        <v>125</v>
      </c>
      <c r="E114" s="23" t="s">
        <v>8</v>
      </c>
      <c r="F114" s="23" t="s">
        <v>58</v>
      </c>
      <c r="G114" s="23" t="s">
        <v>126</v>
      </c>
      <c r="H114" s="20"/>
      <c r="I114" s="21"/>
      <c r="J114" s="21">
        <f>'Приложение 2'!K114</f>
        <v>40.700000000000003</v>
      </c>
      <c r="K114" s="21">
        <f>'Приложение 2'!L114</f>
        <v>81.3</v>
      </c>
    </row>
    <row r="115" spans="1:11" ht="15">
      <c r="A115" s="12" t="str">
        <f>'Приложение 2'!A115</f>
        <v>Иные бюджетные ассигнования</v>
      </c>
      <c r="B115" s="11" t="s">
        <v>124</v>
      </c>
      <c r="C115" s="11" t="s">
        <v>124</v>
      </c>
      <c r="D115" s="23" t="s">
        <v>125</v>
      </c>
      <c r="E115" s="23" t="s">
        <v>8</v>
      </c>
      <c r="F115" s="23" t="s">
        <v>58</v>
      </c>
      <c r="G115" s="23" t="s">
        <v>126</v>
      </c>
      <c r="H115" s="20" t="s">
        <v>64</v>
      </c>
      <c r="I115" s="21"/>
      <c r="J115" s="21">
        <f>'Приложение 2'!K115</f>
        <v>40.700000000000003</v>
      </c>
      <c r="K115" s="21">
        <f>'Приложение 2'!L115</f>
        <v>81.3</v>
      </c>
    </row>
    <row r="116" spans="1:11" ht="15">
      <c r="A116" s="12" t="str">
        <f>'Приложение 2'!A116</f>
        <v>Резервные средства</v>
      </c>
      <c r="B116" s="11" t="s">
        <v>124</v>
      </c>
      <c r="C116" s="11" t="s">
        <v>124</v>
      </c>
      <c r="D116" s="23" t="s">
        <v>125</v>
      </c>
      <c r="E116" s="23" t="s">
        <v>8</v>
      </c>
      <c r="F116" s="23" t="s">
        <v>58</v>
      </c>
      <c r="G116" s="23" t="s">
        <v>126</v>
      </c>
      <c r="H116" s="20" t="s">
        <v>66</v>
      </c>
      <c r="I116" s="21"/>
      <c r="J116" s="21">
        <f>'Приложение 2'!K116</f>
        <v>40.700000000000003</v>
      </c>
      <c r="K116" s="21">
        <f>'Приложение 2'!L116</f>
        <v>81.3</v>
      </c>
    </row>
  </sheetData>
  <autoFilter ref="A2:K116">
    <filterColumn colId="3"/>
    <filterColumn colId="6"/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>
        <filterColumn colId="7" showButton="0"/>
        <filterColumn colId="8" showButton="0"/>
        <filterColumn colId="9" showButton="0"/>
      </autoFilter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>
        <filterColumn colId="3"/>
        <filterColumn colId="7" showButton="0">
          <filters blank="1"/>
        </filterColumn>
        <filterColumn colId="8" showButton="0"/>
        <filterColumn colId="9" showButton="0"/>
      </autoFilter>
    </customSheetView>
  </customSheetViews>
  <mergeCells count="10">
    <mergeCell ref="H1:K1"/>
    <mergeCell ref="H2:K2"/>
    <mergeCell ref="A3:K3"/>
    <mergeCell ref="H4:K4"/>
    <mergeCell ref="B5:B6"/>
    <mergeCell ref="C5:C6"/>
    <mergeCell ref="D5:G6"/>
    <mergeCell ref="H5:H6"/>
    <mergeCell ref="I5:K5"/>
    <mergeCell ref="A4:A5"/>
  </mergeCells>
  <conditionalFormatting sqref="B17:C17">
    <cfRule type="expression" dxfId="21" priority="13" stopIfTrue="1">
      <formula>$F17=""</formula>
    </cfRule>
    <cfRule type="expression" dxfId="20" priority="14" stopIfTrue="1">
      <formula>#REF!&lt;&gt;""</formula>
    </cfRule>
    <cfRule type="expression" dxfId="19" priority="15" stopIfTrue="1">
      <formula>AND($G17="",$F17&lt;&gt;"")</formula>
    </cfRule>
  </conditionalFormatting>
  <conditionalFormatting sqref="A49">
    <cfRule type="expression" dxfId="18" priority="31" stopIfTrue="1">
      <formula>$F49=""</formula>
    </cfRule>
    <cfRule type="expression" dxfId="17" priority="32" stopIfTrue="1">
      <formula>#REF!&lt;&gt;""</formula>
    </cfRule>
    <cfRule type="expression" dxfId="16" priority="33" stopIfTrue="1">
      <formula>AND($G49="",$F49&lt;&gt;"")</formula>
    </cfRule>
  </conditionalFormatting>
  <conditionalFormatting sqref="A49">
    <cfRule type="expression" dxfId="15" priority="22" stopIfTrue="1">
      <formula>$F49=""</formula>
    </cfRule>
    <cfRule type="expression" dxfId="14" priority="23" stopIfTrue="1">
      <formula>#REF!&lt;&gt;""</formula>
    </cfRule>
    <cfRule type="expression" dxfId="13" priority="24" stopIfTrue="1">
      <formula>AND($G49="",$F49&lt;&gt;"")</formula>
    </cfRule>
  </conditionalFormatting>
  <conditionalFormatting sqref="A48">
    <cfRule type="expression" dxfId="12" priority="10" stopIfTrue="1">
      <formula>$F48=""</formula>
    </cfRule>
    <cfRule type="expression" dxfId="11" priority="11" stopIfTrue="1">
      <formula>#REF!&lt;&gt;""</formula>
    </cfRule>
    <cfRule type="expression" dxfId="10" priority="12" stopIfTrue="1">
      <formula>AND($G48="",$F48&lt;&gt;"")</formula>
    </cfRule>
  </conditionalFormatting>
  <conditionalFormatting sqref="A48">
    <cfRule type="expression" dxfId="9" priority="7" stopIfTrue="1">
      <formula>$F48=""</formula>
    </cfRule>
    <cfRule type="expression" dxfId="8" priority="8" stopIfTrue="1">
      <formula>#REF!&lt;&gt;""</formula>
    </cfRule>
    <cfRule type="expression" dxfId="7" priority="9" stopIfTrue="1">
      <formula>AND($G48="",$F48&lt;&gt;"")</formula>
    </cfRule>
  </conditionalFormatting>
  <conditionalFormatting sqref="A50">
    <cfRule type="expression" dxfId="6" priority="4" stopIfTrue="1">
      <formula>$F50=""</formula>
    </cfRule>
    <cfRule type="expression" dxfId="5" priority="5" stopIfTrue="1">
      <formula>#REF!&lt;&gt;""</formula>
    </cfRule>
    <cfRule type="expression" dxfId="4" priority="6" stopIfTrue="1">
      <formula>AND($G50="",$F50&lt;&gt;"")</formula>
    </cfRule>
  </conditionalFormatting>
  <conditionalFormatting sqref="A49">
    <cfRule type="expression" dxfId="3" priority="1" stopIfTrue="1">
      <formula>$F49=""</formula>
    </cfRule>
    <cfRule type="expression" dxfId="2" priority="2" stopIfTrue="1">
      <formula>#REF!&lt;&gt;""</formula>
    </cfRule>
    <cfRule type="expression" dxfId="1" priority="3" stopIfTrue="1">
      <formula>AND($G49="",$F49&lt;&gt;"")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L143"/>
  <sheetViews>
    <sheetView view="pageBreakPreview" zoomScaleSheetLayoutView="100" workbookViewId="0">
      <selection activeCell="I1" sqref="I1:L1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183.75" customHeight="1">
      <c r="I1" s="167" t="s">
        <v>225</v>
      </c>
      <c r="J1" s="168"/>
      <c r="K1" s="168"/>
      <c r="L1" s="168"/>
    </row>
    <row r="2" spans="1:12" ht="114.75" customHeight="1">
      <c r="A2" s="1" t="s">
        <v>0</v>
      </c>
      <c r="B2" s="2" t="s">
        <v>0</v>
      </c>
      <c r="C2" s="2" t="s">
        <v>0</v>
      </c>
      <c r="D2" s="2" t="s">
        <v>0</v>
      </c>
      <c r="E2" s="2" t="s">
        <v>0</v>
      </c>
      <c r="F2" s="2" t="s">
        <v>0</v>
      </c>
      <c r="G2" s="2" t="s">
        <v>0</v>
      </c>
      <c r="H2" s="2" t="s">
        <v>0</v>
      </c>
      <c r="I2" s="167" t="s">
        <v>168</v>
      </c>
      <c r="J2" s="168"/>
      <c r="K2" s="168"/>
      <c r="L2" s="168"/>
    </row>
    <row r="3" spans="1:12" ht="129.75" customHeight="1">
      <c r="A3" s="169" t="s">
        <v>139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</row>
    <row r="4" spans="1:12" ht="15" customHeight="1">
      <c r="A4" s="3" t="s">
        <v>0</v>
      </c>
      <c r="B4" s="3" t="s">
        <v>0</v>
      </c>
      <c r="C4" s="3" t="s">
        <v>0</v>
      </c>
      <c r="D4" s="3" t="s">
        <v>0</v>
      </c>
      <c r="E4" s="3" t="s">
        <v>0</v>
      </c>
      <c r="F4" s="3" t="s">
        <v>0</v>
      </c>
      <c r="G4" s="3" t="s">
        <v>0</v>
      </c>
      <c r="H4" s="3" t="s">
        <v>0</v>
      </c>
      <c r="I4" s="170" t="s">
        <v>1</v>
      </c>
      <c r="J4" s="170"/>
      <c r="K4" s="170"/>
      <c r="L4" s="170"/>
    </row>
    <row r="5" spans="1:12" ht="19.5" customHeight="1">
      <c r="A5" s="171" t="s">
        <v>2</v>
      </c>
      <c r="B5" s="171" t="s">
        <v>5</v>
      </c>
      <c r="C5" s="171"/>
      <c r="D5" s="171"/>
      <c r="E5" s="171"/>
      <c r="F5" s="171" t="s">
        <v>22</v>
      </c>
      <c r="G5" s="171" t="s">
        <v>3</v>
      </c>
      <c r="H5" s="171" t="s">
        <v>4</v>
      </c>
      <c r="I5" s="171" t="s">
        <v>21</v>
      </c>
      <c r="J5" s="171" t="s">
        <v>7</v>
      </c>
      <c r="K5" s="171"/>
      <c r="L5" s="171"/>
    </row>
    <row r="6" spans="1:12" ht="14.85" customHeight="1">
      <c r="A6" s="171" t="s">
        <v>0</v>
      </c>
      <c r="B6" s="171" t="s">
        <v>0</v>
      </c>
      <c r="C6" s="171"/>
      <c r="D6" s="171"/>
      <c r="E6" s="171"/>
      <c r="F6" s="171" t="s">
        <v>0</v>
      </c>
      <c r="G6" s="171" t="s">
        <v>0</v>
      </c>
      <c r="H6" s="171" t="s">
        <v>0</v>
      </c>
      <c r="I6" s="171" t="s">
        <v>0</v>
      </c>
      <c r="J6" s="118" t="s">
        <v>26</v>
      </c>
      <c r="K6" s="118" t="s">
        <v>27</v>
      </c>
      <c r="L6" s="118" t="s">
        <v>137</v>
      </c>
    </row>
    <row r="7" spans="1:12" ht="13.7" customHeight="1">
      <c r="A7" s="84" t="s">
        <v>8</v>
      </c>
      <c r="B7" s="84" t="s">
        <v>9</v>
      </c>
      <c r="C7" s="84" t="s">
        <v>10</v>
      </c>
      <c r="D7" s="84" t="s">
        <v>11</v>
      </c>
      <c r="E7" s="84" t="s">
        <v>12</v>
      </c>
      <c r="F7" s="84" t="s">
        <v>13</v>
      </c>
      <c r="G7" s="84" t="s">
        <v>14</v>
      </c>
      <c r="H7" s="84" t="s">
        <v>15</v>
      </c>
      <c r="I7" s="84" t="s">
        <v>16</v>
      </c>
      <c r="J7" s="84" t="s">
        <v>17</v>
      </c>
      <c r="K7" s="84" t="s">
        <v>18</v>
      </c>
      <c r="L7" s="84" t="s">
        <v>20</v>
      </c>
    </row>
    <row r="8" spans="1:12" ht="13.7" customHeight="1">
      <c r="A8" s="85" t="s">
        <v>19</v>
      </c>
      <c r="B8" s="86" t="s">
        <v>0</v>
      </c>
      <c r="C8" s="86" t="s">
        <v>0</v>
      </c>
      <c r="D8" s="86" t="s">
        <v>0</v>
      </c>
      <c r="E8" s="86" t="s">
        <v>0</v>
      </c>
      <c r="F8" s="86" t="s">
        <v>0</v>
      </c>
      <c r="G8" s="86" t="s">
        <v>0</v>
      </c>
      <c r="H8" s="86" t="s">
        <v>0</v>
      </c>
      <c r="I8" s="86" t="s">
        <v>0</v>
      </c>
      <c r="J8" s="87">
        <f>J9+J24+J32+J61+J93+J46</f>
        <v>6914.6</v>
      </c>
      <c r="K8" s="87">
        <f>K24+K9+K32+K61+K93</f>
        <v>1741.1000000000001</v>
      </c>
      <c r="L8" s="87">
        <f>L24+L9+L32+L61+L93</f>
        <v>1760.8000000000002</v>
      </c>
    </row>
    <row r="9" spans="1:12" ht="106.5" customHeight="1">
      <c r="A9" s="16" t="str">
        <f>'Приложение 2'!A85</f>
        <v>Муниципальная программа "Комплексного развития  социальной   инфраструктуры Пятинского сельского поселения  Ромодановского муниципального района Республики Мордовия на  2018-2030 года"</v>
      </c>
      <c r="B9" s="102" t="s">
        <v>17</v>
      </c>
      <c r="C9" s="102"/>
      <c r="D9" s="102"/>
      <c r="E9" s="102"/>
      <c r="F9" s="101"/>
      <c r="G9" s="91"/>
      <c r="H9" s="91"/>
      <c r="I9" s="104"/>
      <c r="J9" s="88">
        <f>J17+J10</f>
        <v>1157.7</v>
      </c>
      <c r="K9" s="88">
        <f>K17+K10</f>
        <v>90</v>
      </c>
      <c r="L9" s="88">
        <f>+L17+L10</f>
        <v>90</v>
      </c>
    </row>
    <row r="10" spans="1:12" ht="31.5" customHeight="1">
      <c r="A10" s="100" t="str">
        <f>'Приложение 2'!A86</f>
        <v>Основное мероприятие "Благоустройство территории  "</v>
      </c>
      <c r="B10" s="102" t="s">
        <v>17</v>
      </c>
      <c r="C10" s="102" t="s">
        <v>74</v>
      </c>
      <c r="D10" s="102" t="s">
        <v>122</v>
      </c>
      <c r="E10" s="102"/>
      <c r="F10" s="97"/>
      <c r="G10" s="98"/>
      <c r="H10" s="98"/>
      <c r="I10" s="117"/>
      <c r="J10" s="88">
        <f>J11</f>
        <v>917.7</v>
      </c>
      <c r="K10" s="88">
        <f>K11</f>
        <v>52</v>
      </c>
      <c r="L10" s="88">
        <f>L11</f>
        <v>52</v>
      </c>
    </row>
    <row r="11" spans="1:12" ht="33.75" customHeight="1">
      <c r="A11" s="99" t="str">
        <f>'Приложение 2'!A87</f>
        <v>Прочие мероприятия по благоустройству</v>
      </c>
      <c r="B11" s="96" t="s">
        <v>17</v>
      </c>
      <c r="C11" s="102" t="s">
        <v>74</v>
      </c>
      <c r="D11" s="102" t="s">
        <v>122</v>
      </c>
      <c r="E11" s="96" t="s">
        <v>118</v>
      </c>
      <c r="F11" s="90"/>
      <c r="G11" s="89"/>
      <c r="H11" s="89"/>
      <c r="I11" s="89"/>
      <c r="J11" s="88">
        <f t="shared" ref="J11:J15" si="0">J12</f>
        <v>917.7</v>
      </c>
      <c r="K11" s="88">
        <f t="shared" ref="K11:K15" si="1">K12</f>
        <v>52</v>
      </c>
      <c r="L11" s="88">
        <f t="shared" ref="L11:L15" si="2">L12</f>
        <v>52</v>
      </c>
    </row>
    <row r="12" spans="1:12" ht="50.25" customHeight="1">
      <c r="A12" s="100" t="s">
        <v>153</v>
      </c>
      <c r="B12" s="96" t="s">
        <v>17</v>
      </c>
      <c r="C12" s="102" t="s">
        <v>74</v>
      </c>
      <c r="D12" s="102" t="s">
        <v>122</v>
      </c>
      <c r="E12" s="96" t="s">
        <v>118</v>
      </c>
      <c r="F12" s="90" t="s">
        <v>62</v>
      </c>
      <c r="G12" s="89"/>
      <c r="H12" s="89"/>
      <c r="I12" s="89"/>
      <c r="J12" s="88">
        <f t="shared" si="0"/>
        <v>917.7</v>
      </c>
      <c r="K12" s="88">
        <f t="shared" si="1"/>
        <v>52</v>
      </c>
      <c r="L12" s="88">
        <f t="shared" si="2"/>
        <v>52</v>
      </c>
    </row>
    <row r="13" spans="1:12" ht="60.75" customHeight="1">
      <c r="A13" s="93" t="s">
        <v>39</v>
      </c>
      <c r="B13" s="96" t="s">
        <v>17</v>
      </c>
      <c r="C13" s="102" t="s">
        <v>74</v>
      </c>
      <c r="D13" s="102" t="s">
        <v>122</v>
      </c>
      <c r="E13" s="96" t="s">
        <v>118</v>
      </c>
      <c r="F13" s="90" t="s">
        <v>63</v>
      </c>
      <c r="G13" s="89"/>
      <c r="H13" s="89"/>
      <c r="I13" s="89"/>
      <c r="J13" s="88">
        <f t="shared" si="0"/>
        <v>917.7</v>
      </c>
      <c r="K13" s="88">
        <f t="shared" si="1"/>
        <v>52</v>
      </c>
      <c r="L13" s="88">
        <f t="shared" si="2"/>
        <v>52</v>
      </c>
    </row>
    <row r="14" spans="1:12" ht="16.5" customHeight="1">
      <c r="A14" s="100" t="s">
        <v>53</v>
      </c>
      <c r="B14" s="96" t="s">
        <v>17</v>
      </c>
      <c r="C14" s="102" t="s">
        <v>74</v>
      </c>
      <c r="D14" s="102" t="s">
        <v>122</v>
      </c>
      <c r="E14" s="96" t="s">
        <v>118</v>
      </c>
      <c r="F14" s="90" t="s">
        <v>63</v>
      </c>
      <c r="G14" s="91" t="s">
        <v>44</v>
      </c>
      <c r="H14" s="91"/>
      <c r="I14" s="91"/>
      <c r="J14" s="88">
        <f t="shared" si="0"/>
        <v>917.7</v>
      </c>
      <c r="K14" s="88">
        <f t="shared" si="1"/>
        <v>52</v>
      </c>
      <c r="L14" s="88">
        <f t="shared" si="2"/>
        <v>52</v>
      </c>
    </row>
    <row r="15" spans="1:12" ht="22.5" customHeight="1">
      <c r="A15" s="16" t="s">
        <v>59</v>
      </c>
      <c r="B15" s="96" t="s">
        <v>17</v>
      </c>
      <c r="C15" s="102" t="s">
        <v>74</v>
      </c>
      <c r="D15" s="102" t="s">
        <v>122</v>
      </c>
      <c r="E15" s="96" t="s">
        <v>118</v>
      </c>
      <c r="F15" s="90" t="s">
        <v>63</v>
      </c>
      <c r="G15" s="91" t="s">
        <v>44</v>
      </c>
      <c r="H15" s="91" t="s">
        <v>48</v>
      </c>
      <c r="I15" s="91"/>
      <c r="J15" s="88">
        <f t="shared" si="0"/>
        <v>917.7</v>
      </c>
      <c r="K15" s="88">
        <f t="shared" si="1"/>
        <v>52</v>
      </c>
      <c r="L15" s="88">
        <f t="shared" si="2"/>
        <v>52</v>
      </c>
    </row>
    <row r="16" spans="1:12" ht="58.5" customHeight="1">
      <c r="A16" s="100" t="s">
        <v>129</v>
      </c>
      <c r="B16" s="96" t="s">
        <v>17</v>
      </c>
      <c r="C16" s="102" t="s">
        <v>74</v>
      </c>
      <c r="D16" s="102" t="s">
        <v>122</v>
      </c>
      <c r="E16" s="96" t="s">
        <v>118</v>
      </c>
      <c r="F16" s="90" t="s">
        <v>63</v>
      </c>
      <c r="G16" s="91" t="s">
        <v>44</v>
      </c>
      <c r="H16" s="91" t="s">
        <v>48</v>
      </c>
      <c r="I16" s="122" t="s">
        <v>165</v>
      </c>
      <c r="J16" s="88">
        <f>'Приложение 2'!J89</f>
        <v>917.7</v>
      </c>
      <c r="K16" s="88">
        <f>'Приложение 2'!K89</f>
        <v>52</v>
      </c>
      <c r="L16" s="88">
        <f>'Приложение 2'!L89</f>
        <v>52</v>
      </c>
    </row>
    <row r="17" spans="1:12" ht="46.5" customHeight="1">
      <c r="A17" s="17" t="str">
        <f>'Приложение 2'!A90</f>
        <v>Основное мероприятие "Освещение территории сельского поселения"</v>
      </c>
      <c r="B17" s="96" t="s">
        <v>17</v>
      </c>
      <c r="C17" s="102" t="s">
        <v>74</v>
      </c>
      <c r="D17" s="102" t="s">
        <v>121</v>
      </c>
      <c r="E17" s="96"/>
      <c r="F17" s="90"/>
      <c r="G17" s="89"/>
      <c r="H17" s="89"/>
      <c r="I17" s="89"/>
      <c r="J17" s="88">
        <f>J18</f>
        <v>240</v>
      </c>
      <c r="K17" s="88">
        <f>K18</f>
        <v>38</v>
      </c>
      <c r="L17" s="88">
        <f>L18</f>
        <v>38</v>
      </c>
    </row>
    <row r="18" spans="1:12" ht="15">
      <c r="A18" s="92" t="s">
        <v>117</v>
      </c>
      <c r="B18" s="96" t="s">
        <v>17</v>
      </c>
      <c r="C18" s="102" t="s">
        <v>74</v>
      </c>
      <c r="D18" s="102" t="s">
        <v>121</v>
      </c>
      <c r="E18" s="96" t="s">
        <v>116</v>
      </c>
      <c r="F18" s="90"/>
      <c r="G18" s="89"/>
      <c r="H18" s="89"/>
      <c r="I18" s="89"/>
      <c r="J18" s="88">
        <f t="shared" ref="J18:J22" si="3">J19</f>
        <v>240</v>
      </c>
      <c r="K18" s="88">
        <f t="shared" ref="K18:K22" si="4">K19</f>
        <v>38</v>
      </c>
      <c r="L18" s="88">
        <f t="shared" ref="L18:L22" si="5">L19</f>
        <v>38</v>
      </c>
    </row>
    <row r="19" spans="1:12" ht="46.5" customHeight="1">
      <c r="A19" s="100" t="s">
        <v>153</v>
      </c>
      <c r="B19" s="96" t="s">
        <v>17</v>
      </c>
      <c r="C19" s="102" t="s">
        <v>74</v>
      </c>
      <c r="D19" s="102" t="s">
        <v>121</v>
      </c>
      <c r="E19" s="96" t="s">
        <v>116</v>
      </c>
      <c r="F19" s="90" t="s">
        <v>62</v>
      </c>
      <c r="G19" s="89"/>
      <c r="H19" s="89"/>
      <c r="I19" s="89"/>
      <c r="J19" s="88">
        <f t="shared" si="3"/>
        <v>240</v>
      </c>
      <c r="K19" s="88">
        <f t="shared" si="4"/>
        <v>38</v>
      </c>
      <c r="L19" s="88">
        <f t="shared" si="5"/>
        <v>38</v>
      </c>
    </row>
    <row r="20" spans="1:12" ht="60">
      <c r="A20" s="93" t="s">
        <v>39</v>
      </c>
      <c r="B20" s="96" t="s">
        <v>17</v>
      </c>
      <c r="C20" s="102" t="s">
        <v>74</v>
      </c>
      <c r="D20" s="102" t="s">
        <v>121</v>
      </c>
      <c r="E20" s="96" t="s">
        <v>116</v>
      </c>
      <c r="F20" s="90" t="s">
        <v>63</v>
      </c>
      <c r="G20" s="89"/>
      <c r="H20" s="89"/>
      <c r="I20" s="89"/>
      <c r="J20" s="88">
        <f t="shared" si="3"/>
        <v>240</v>
      </c>
      <c r="K20" s="88">
        <f t="shared" si="4"/>
        <v>38</v>
      </c>
      <c r="L20" s="88">
        <f t="shared" si="5"/>
        <v>38</v>
      </c>
    </row>
    <row r="21" spans="1:12" ht="23.25" customHeight="1">
      <c r="A21" s="100" t="s">
        <v>53</v>
      </c>
      <c r="B21" s="102" t="s">
        <v>17</v>
      </c>
      <c r="C21" s="102" t="s">
        <v>74</v>
      </c>
      <c r="D21" s="102" t="s">
        <v>121</v>
      </c>
      <c r="E21" s="102" t="s">
        <v>116</v>
      </c>
      <c r="F21" s="97" t="s">
        <v>63</v>
      </c>
      <c r="G21" s="98" t="s">
        <v>44</v>
      </c>
      <c r="H21" s="98"/>
      <c r="I21" s="98"/>
      <c r="J21" s="88">
        <f t="shared" si="3"/>
        <v>240</v>
      </c>
      <c r="K21" s="88">
        <f t="shared" si="4"/>
        <v>38</v>
      </c>
      <c r="L21" s="88">
        <f t="shared" si="5"/>
        <v>38</v>
      </c>
    </row>
    <row r="22" spans="1:12" ht="15">
      <c r="A22" s="16" t="s">
        <v>59</v>
      </c>
      <c r="B22" s="102" t="s">
        <v>17</v>
      </c>
      <c r="C22" s="102" t="s">
        <v>74</v>
      </c>
      <c r="D22" s="102" t="s">
        <v>121</v>
      </c>
      <c r="E22" s="102" t="s">
        <v>116</v>
      </c>
      <c r="F22" s="97" t="s">
        <v>63</v>
      </c>
      <c r="G22" s="98" t="s">
        <v>44</v>
      </c>
      <c r="H22" s="98" t="s">
        <v>48</v>
      </c>
      <c r="I22" s="98"/>
      <c r="J22" s="88">
        <f t="shared" si="3"/>
        <v>240</v>
      </c>
      <c r="K22" s="88">
        <f t="shared" si="4"/>
        <v>38</v>
      </c>
      <c r="L22" s="88">
        <f t="shared" si="5"/>
        <v>38</v>
      </c>
    </row>
    <row r="23" spans="1:12" ht="60">
      <c r="A23" s="100" t="s">
        <v>129</v>
      </c>
      <c r="B23" s="102" t="s">
        <v>17</v>
      </c>
      <c r="C23" s="102" t="s">
        <v>74</v>
      </c>
      <c r="D23" s="102" t="s">
        <v>121</v>
      </c>
      <c r="E23" s="102" t="s">
        <v>116</v>
      </c>
      <c r="F23" s="97" t="s">
        <v>63</v>
      </c>
      <c r="G23" s="98" t="s">
        <v>44</v>
      </c>
      <c r="H23" s="98" t="s">
        <v>48</v>
      </c>
      <c r="I23" s="121" t="s">
        <v>165</v>
      </c>
      <c r="J23" s="88">
        <f>'Приложение 2'!J93</f>
        <v>240</v>
      </c>
      <c r="K23" s="88">
        <f>'Приложение 2'!K93</f>
        <v>38</v>
      </c>
      <c r="L23" s="88">
        <f>'Приложение 2'!L93</f>
        <v>38</v>
      </c>
    </row>
    <row r="24" spans="1:12" ht="105">
      <c r="A24" s="15" t="str">
        <f>'Приложение 2'!A63</f>
        <v>Муниципальная программа "Комплексного развития транспортной инфраструктуры Пятинского сельского поселения Ромодановского муниципального района Республики Мордовия на 2018- 2030 года"</v>
      </c>
      <c r="B24" s="102" t="s">
        <v>151</v>
      </c>
      <c r="C24" s="102"/>
      <c r="D24" s="96"/>
      <c r="E24" s="96"/>
      <c r="F24" s="94"/>
      <c r="G24" s="89"/>
      <c r="H24" s="89"/>
      <c r="I24" s="89"/>
      <c r="J24" s="87">
        <f>J25</f>
        <v>266.5</v>
      </c>
      <c r="K24" s="87">
        <f>K25</f>
        <v>266.5</v>
      </c>
      <c r="L24" s="87">
        <f>L25</f>
        <v>266.5</v>
      </c>
    </row>
    <row r="25" spans="1:12" ht="75">
      <c r="A25" s="15" t="str">
        <f>'Приложение 2'!A64</f>
        <v>Основное мероприятие "Ремонт и содержание   дорог  в границах поселения, поддержание дорожного полотна в работоспособном состоянии "</v>
      </c>
      <c r="B25" s="102" t="s">
        <v>151</v>
      </c>
      <c r="C25" s="102" t="s">
        <v>74</v>
      </c>
      <c r="D25" s="102" t="s">
        <v>30</v>
      </c>
      <c r="E25" s="96"/>
      <c r="F25" s="94"/>
      <c r="G25" s="89"/>
      <c r="H25" s="89"/>
      <c r="I25" s="89"/>
      <c r="J25" s="88">
        <f t="shared" ref="J25:J26" si="6">J26</f>
        <v>266.5</v>
      </c>
      <c r="K25" s="88">
        <f t="shared" ref="K25:K26" si="7">K26</f>
        <v>266.5</v>
      </c>
      <c r="L25" s="88">
        <f t="shared" ref="L25:L26" si="8">L26</f>
        <v>266.5</v>
      </c>
    </row>
    <row r="26" spans="1:12" ht="375">
      <c r="A26" s="105" t="s">
        <v>145</v>
      </c>
      <c r="B26" s="102" t="s">
        <v>151</v>
      </c>
      <c r="C26" s="102" t="s">
        <v>74</v>
      </c>
      <c r="D26" s="102" t="s">
        <v>30</v>
      </c>
      <c r="E26" s="96" t="s">
        <v>78</v>
      </c>
      <c r="F26" s="94"/>
      <c r="G26" s="89"/>
      <c r="H26" s="89"/>
      <c r="I26" s="89"/>
      <c r="J26" s="88">
        <f t="shared" si="6"/>
        <v>266.5</v>
      </c>
      <c r="K26" s="88">
        <f t="shared" si="7"/>
        <v>266.5</v>
      </c>
      <c r="L26" s="88">
        <f t="shared" si="8"/>
        <v>266.5</v>
      </c>
    </row>
    <row r="27" spans="1:12" ht="60">
      <c r="A27" s="100" t="s">
        <v>153</v>
      </c>
      <c r="B27" s="102" t="s">
        <v>151</v>
      </c>
      <c r="C27" s="102" t="s">
        <v>74</v>
      </c>
      <c r="D27" s="102" t="s">
        <v>30</v>
      </c>
      <c r="E27" s="96" t="s">
        <v>78</v>
      </c>
      <c r="F27" s="94" t="s">
        <v>62</v>
      </c>
      <c r="G27" s="89"/>
      <c r="H27" s="89"/>
      <c r="I27" s="89"/>
      <c r="J27" s="88">
        <f t="shared" ref="J27:J30" si="9">J28</f>
        <v>266.5</v>
      </c>
      <c r="K27" s="88">
        <f t="shared" ref="K27:K30" si="10">K28</f>
        <v>266.5</v>
      </c>
      <c r="L27" s="88">
        <f t="shared" ref="L27:L30" si="11">L28</f>
        <v>266.5</v>
      </c>
    </row>
    <row r="28" spans="1:12" ht="60">
      <c r="A28" s="93" t="s">
        <v>39</v>
      </c>
      <c r="B28" s="102" t="s">
        <v>151</v>
      </c>
      <c r="C28" s="102" t="s">
        <v>74</v>
      </c>
      <c r="D28" s="102" t="s">
        <v>30</v>
      </c>
      <c r="E28" s="96" t="s">
        <v>78</v>
      </c>
      <c r="F28" s="94" t="s">
        <v>63</v>
      </c>
      <c r="G28" s="89"/>
      <c r="H28" s="89"/>
      <c r="I28" s="89"/>
      <c r="J28" s="88">
        <f t="shared" si="9"/>
        <v>266.5</v>
      </c>
      <c r="K28" s="88">
        <f t="shared" si="10"/>
        <v>266.5</v>
      </c>
      <c r="L28" s="88">
        <f t="shared" si="11"/>
        <v>266.5</v>
      </c>
    </row>
    <row r="29" spans="1:12" ht="15">
      <c r="A29" s="99" t="s">
        <v>49</v>
      </c>
      <c r="B29" s="102" t="s">
        <v>151</v>
      </c>
      <c r="C29" s="102" t="s">
        <v>74</v>
      </c>
      <c r="D29" s="102" t="s">
        <v>30</v>
      </c>
      <c r="E29" s="96" t="s">
        <v>78</v>
      </c>
      <c r="F29" s="94" t="s">
        <v>63</v>
      </c>
      <c r="G29" s="91" t="s">
        <v>38</v>
      </c>
      <c r="H29" s="91"/>
      <c r="I29" s="91"/>
      <c r="J29" s="88">
        <f t="shared" si="9"/>
        <v>266.5</v>
      </c>
      <c r="K29" s="88">
        <f t="shared" si="10"/>
        <v>266.5</v>
      </c>
      <c r="L29" s="88">
        <f t="shared" si="11"/>
        <v>266.5</v>
      </c>
    </row>
    <row r="30" spans="1:12" ht="30">
      <c r="A30" s="100" t="str">
        <f>'Приложение 2'!A62</f>
        <v>Дорожное хозяйство (дорожные фонды)</v>
      </c>
      <c r="B30" s="102" t="s">
        <v>151</v>
      </c>
      <c r="C30" s="102" t="s">
        <v>74</v>
      </c>
      <c r="D30" s="102" t="s">
        <v>30</v>
      </c>
      <c r="E30" s="96" t="s">
        <v>78</v>
      </c>
      <c r="F30" s="94" t="s">
        <v>63</v>
      </c>
      <c r="G30" s="91" t="s">
        <v>38</v>
      </c>
      <c r="H30" s="91" t="s">
        <v>52</v>
      </c>
      <c r="I30" s="91"/>
      <c r="J30" s="88">
        <f t="shared" si="9"/>
        <v>266.5</v>
      </c>
      <c r="K30" s="88">
        <f t="shared" si="10"/>
        <v>266.5</v>
      </c>
      <c r="L30" s="88">
        <f t="shared" si="11"/>
        <v>266.5</v>
      </c>
    </row>
    <row r="31" spans="1:12" ht="60">
      <c r="A31" s="100" t="s">
        <v>129</v>
      </c>
      <c r="B31" s="102" t="s">
        <v>151</v>
      </c>
      <c r="C31" s="102" t="s">
        <v>74</v>
      </c>
      <c r="D31" s="102" t="s">
        <v>30</v>
      </c>
      <c r="E31" s="96" t="s">
        <v>78</v>
      </c>
      <c r="F31" s="94" t="s">
        <v>63</v>
      </c>
      <c r="G31" s="91" t="s">
        <v>38</v>
      </c>
      <c r="H31" s="91" t="s">
        <v>52</v>
      </c>
      <c r="I31" s="122" t="s">
        <v>165</v>
      </c>
      <c r="J31" s="88">
        <f>'Приложение 2'!J67</f>
        <v>266.5</v>
      </c>
      <c r="K31" s="88">
        <f>'Приложение 2'!K67</f>
        <v>266.5</v>
      </c>
      <c r="L31" s="88">
        <f>'Приложение 2'!L67</f>
        <v>266.5</v>
      </c>
    </row>
    <row r="32" spans="1:12" ht="72.75" customHeight="1">
      <c r="A32" s="93" t="str">
        <f>'Приложение 2'!A46</f>
        <v>Государственная программа повышения эффективности управления государственными финансами в Республике Мордовия</v>
      </c>
      <c r="B32" s="96" t="s">
        <v>77</v>
      </c>
      <c r="C32" s="96"/>
      <c r="D32" s="96"/>
      <c r="E32" s="96"/>
      <c r="F32" s="94"/>
      <c r="G32" s="89"/>
      <c r="H32" s="89"/>
      <c r="I32" s="89"/>
      <c r="J32" s="88">
        <f>J33</f>
        <v>109.3</v>
      </c>
      <c r="K32" s="88">
        <f t="shared" ref="K32:L32" si="12">K33</f>
        <v>114.4</v>
      </c>
      <c r="L32" s="88">
        <f t="shared" si="12"/>
        <v>118.7</v>
      </c>
    </row>
    <row r="33" spans="1:12" ht="45">
      <c r="A33" s="93" t="s">
        <v>114</v>
      </c>
      <c r="B33" s="96" t="s">
        <v>77</v>
      </c>
      <c r="C33" s="96" t="s">
        <v>10</v>
      </c>
      <c r="D33" s="96"/>
      <c r="E33" s="96"/>
      <c r="F33" s="94"/>
      <c r="G33" s="89"/>
      <c r="H33" s="89"/>
      <c r="I33" s="89"/>
      <c r="J33" s="88">
        <f>J34</f>
        <v>109.3</v>
      </c>
      <c r="K33" s="88">
        <f t="shared" ref="K33:L44" si="13">K34</f>
        <v>114.4</v>
      </c>
      <c r="L33" s="88">
        <f t="shared" si="13"/>
        <v>118.7</v>
      </c>
    </row>
    <row r="34" spans="1:12" ht="74.25" customHeight="1">
      <c r="A34" s="95" t="str">
        <f>'Приложение 2'!A48</f>
        <v>Основное мероприятие "Обеспечение и  осуществления органами местного самоуправления отдельных государственных полномочий"</v>
      </c>
      <c r="B34" s="96" t="s">
        <v>77</v>
      </c>
      <c r="C34" s="96" t="s">
        <v>10</v>
      </c>
      <c r="D34" s="96" t="s">
        <v>32</v>
      </c>
      <c r="E34" s="96"/>
      <c r="F34" s="94"/>
      <c r="G34" s="89"/>
      <c r="H34" s="89"/>
      <c r="I34" s="89"/>
      <c r="J34" s="88">
        <f>J35</f>
        <v>109.3</v>
      </c>
      <c r="K34" s="88">
        <f t="shared" si="13"/>
        <v>114.4</v>
      </c>
      <c r="L34" s="88">
        <f t="shared" si="13"/>
        <v>118.7</v>
      </c>
    </row>
    <row r="35" spans="1:12" ht="77.25" customHeight="1">
      <c r="A35" s="100" t="str">
        <f>'Приложение 2'!A49</f>
        <v xml:space="preserve">Осуществление государственных полномочий Российской Федерации по первичному воинскому учету на территориях, где отсуствуют военные комиссариаты  </v>
      </c>
      <c r="B35" s="96" t="s">
        <v>77</v>
      </c>
      <c r="C35" s="96" t="s">
        <v>10</v>
      </c>
      <c r="D35" s="96" t="s">
        <v>32</v>
      </c>
      <c r="E35" s="96" t="s">
        <v>115</v>
      </c>
      <c r="F35" s="94"/>
      <c r="G35" s="89"/>
      <c r="H35" s="89"/>
      <c r="I35" s="89"/>
      <c r="J35" s="88">
        <f>J41+J36</f>
        <v>109.3</v>
      </c>
      <c r="K35" s="88">
        <f t="shared" ref="K35:L35" si="14">K41+K36</f>
        <v>114.4</v>
      </c>
      <c r="L35" s="88">
        <f t="shared" si="14"/>
        <v>118.7</v>
      </c>
    </row>
    <row r="36" spans="1:12" ht="118.5" customHeight="1">
      <c r="A36" s="12" t="s">
        <v>35</v>
      </c>
      <c r="B36" s="102" t="s">
        <v>77</v>
      </c>
      <c r="C36" s="102" t="s">
        <v>10</v>
      </c>
      <c r="D36" s="102" t="s">
        <v>32</v>
      </c>
      <c r="E36" s="102" t="s">
        <v>115</v>
      </c>
      <c r="F36" s="101" t="s">
        <v>60</v>
      </c>
      <c r="G36" s="89"/>
      <c r="H36" s="89"/>
      <c r="I36" s="89"/>
      <c r="J36" s="88">
        <f t="shared" ref="J36:J39" si="15">J37</f>
        <v>104.3</v>
      </c>
      <c r="K36" s="88">
        <f t="shared" si="13"/>
        <v>109.4</v>
      </c>
      <c r="L36" s="88">
        <f t="shared" si="13"/>
        <v>113.7</v>
      </c>
    </row>
    <row r="37" spans="1:12" ht="48.75" customHeight="1">
      <c r="A37" s="12" t="s">
        <v>36</v>
      </c>
      <c r="B37" s="102" t="s">
        <v>77</v>
      </c>
      <c r="C37" s="102" t="s">
        <v>10</v>
      </c>
      <c r="D37" s="102" t="s">
        <v>32</v>
      </c>
      <c r="E37" s="102" t="s">
        <v>115</v>
      </c>
      <c r="F37" s="101" t="s">
        <v>61</v>
      </c>
      <c r="G37" s="89"/>
      <c r="H37" s="89"/>
      <c r="I37" s="89"/>
      <c r="J37" s="88">
        <f t="shared" si="15"/>
        <v>104.3</v>
      </c>
      <c r="K37" s="88">
        <f t="shared" si="13"/>
        <v>109.4</v>
      </c>
      <c r="L37" s="88">
        <f t="shared" si="13"/>
        <v>113.7</v>
      </c>
    </row>
    <row r="38" spans="1:12" ht="22.5" customHeight="1">
      <c r="A38" s="100" t="s">
        <v>112</v>
      </c>
      <c r="B38" s="102" t="s">
        <v>77</v>
      </c>
      <c r="C38" s="102" t="s">
        <v>10</v>
      </c>
      <c r="D38" s="102" t="s">
        <v>32</v>
      </c>
      <c r="E38" s="102" t="s">
        <v>115</v>
      </c>
      <c r="F38" s="101" t="s">
        <v>61</v>
      </c>
      <c r="G38" s="91" t="s">
        <v>32</v>
      </c>
      <c r="H38" s="91"/>
      <c r="I38" s="91"/>
      <c r="J38" s="88">
        <f t="shared" si="15"/>
        <v>104.3</v>
      </c>
      <c r="K38" s="88">
        <f t="shared" si="13"/>
        <v>109.4</v>
      </c>
      <c r="L38" s="88">
        <f t="shared" si="13"/>
        <v>113.7</v>
      </c>
    </row>
    <row r="39" spans="1:12" ht="30" customHeight="1">
      <c r="A39" s="100" t="s">
        <v>154</v>
      </c>
      <c r="B39" s="102" t="s">
        <v>77</v>
      </c>
      <c r="C39" s="102" t="s">
        <v>10</v>
      </c>
      <c r="D39" s="102" t="s">
        <v>32</v>
      </c>
      <c r="E39" s="102" t="s">
        <v>115</v>
      </c>
      <c r="F39" s="101" t="s">
        <v>61</v>
      </c>
      <c r="G39" s="91" t="s">
        <v>32</v>
      </c>
      <c r="H39" s="91" t="s">
        <v>48</v>
      </c>
      <c r="I39" s="91"/>
      <c r="J39" s="88">
        <f t="shared" si="15"/>
        <v>104.3</v>
      </c>
      <c r="K39" s="88">
        <f t="shared" si="13"/>
        <v>109.4</v>
      </c>
      <c r="L39" s="88">
        <f t="shared" si="13"/>
        <v>113.7</v>
      </c>
    </row>
    <row r="40" spans="1:12" ht="64.5" customHeight="1">
      <c r="A40" s="100" t="s">
        <v>129</v>
      </c>
      <c r="B40" s="102" t="s">
        <v>77</v>
      </c>
      <c r="C40" s="102" t="s">
        <v>10</v>
      </c>
      <c r="D40" s="102" t="s">
        <v>32</v>
      </c>
      <c r="E40" s="102" t="s">
        <v>115</v>
      </c>
      <c r="F40" s="101" t="s">
        <v>61</v>
      </c>
      <c r="G40" s="91" t="s">
        <v>32</v>
      </c>
      <c r="H40" s="91" t="s">
        <v>48</v>
      </c>
      <c r="I40" s="121" t="s">
        <v>165</v>
      </c>
      <c r="J40" s="88">
        <f>'Приложение 2'!J51</f>
        <v>104.3</v>
      </c>
      <c r="K40" s="88">
        <f>'Приложение 2'!K51</f>
        <v>109.4</v>
      </c>
      <c r="L40" s="88">
        <f>'Приложение 2'!L51</f>
        <v>113.7</v>
      </c>
    </row>
    <row r="41" spans="1:12" ht="47.25" customHeight="1">
      <c r="A41" s="100" t="s">
        <v>153</v>
      </c>
      <c r="B41" s="96" t="s">
        <v>77</v>
      </c>
      <c r="C41" s="96" t="s">
        <v>10</v>
      </c>
      <c r="D41" s="96" t="s">
        <v>32</v>
      </c>
      <c r="E41" s="96" t="s">
        <v>115</v>
      </c>
      <c r="F41" s="94" t="s">
        <v>62</v>
      </c>
      <c r="G41" s="89"/>
      <c r="H41" s="89"/>
      <c r="I41" s="89"/>
      <c r="J41" s="88">
        <f t="shared" ref="J41:J44" si="16">J42</f>
        <v>5</v>
      </c>
      <c r="K41" s="88">
        <f t="shared" si="13"/>
        <v>5</v>
      </c>
      <c r="L41" s="88">
        <f t="shared" si="13"/>
        <v>5</v>
      </c>
    </row>
    <row r="42" spans="1:12" ht="60">
      <c r="A42" s="93" t="s">
        <v>39</v>
      </c>
      <c r="B42" s="96" t="s">
        <v>77</v>
      </c>
      <c r="C42" s="96" t="s">
        <v>10</v>
      </c>
      <c r="D42" s="96" t="s">
        <v>32</v>
      </c>
      <c r="E42" s="96" t="s">
        <v>115</v>
      </c>
      <c r="F42" s="94" t="s">
        <v>63</v>
      </c>
      <c r="G42" s="89"/>
      <c r="H42" s="89"/>
      <c r="I42" s="89"/>
      <c r="J42" s="88">
        <f t="shared" si="16"/>
        <v>5</v>
      </c>
      <c r="K42" s="88">
        <f t="shared" si="13"/>
        <v>5</v>
      </c>
      <c r="L42" s="88">
        <f t="shared" si="13"/>
        <v>5</v>
      </c>
    </row>
    <row r="43" spans="1:12" ht="15">
      <c r="A43" s="100" t="s">
        <v>112</v>
      </c>
      <c r="B43" s="96" t="s">
        <v>77</v>
      </c>
      <c r="C43" s="96" t="s">
        <v>10</v>
      </c>
      <c r="D43" s="96" t="s">
        <v>32</v>
      </c>
      <c r="E43" s="96" t="s">
        <v>115</v>
      </c>
      <c r="F43" s="94" t="s">
        <v>63</v>
      </c>
      <c r="G43" s="91" t="s">
        <v>32</v>
      </c>
      <c r="H43" s="91"/>
      <c r="I43" s="91"/>
      <c r="J43" s="88">
        <f t="shared" si="16"/>
        <v>5</v>
      </c>
      <c r="K43" s="88">
        <f t="shared" si="13"/>
        <v>5</v>
      </c>
      <c r="L43" s="88">
        <f t="shared" si="13"/>
        <v>5</v>
      </c>
    </row>
    <row r="44" spans="1:12" ht="30">
      <c r="A44" s="100" t="s">
        <v>113</v>
      </c>
      <c r="B44" s="96" t="s">
        <v>77</v>
      </c>
      <c r="C44" s="96" t="s">
        <v>10</v>
      </c>
      <c r="D44" s="96" t="s">
        <v>32</v>
      </c>
      <c r="E44" s="96" t="s">
        <v>115</v>
      </c>
      <c r="F44" s="94" t="s">
        <v>63</v>
      </c>
      <c r="G44" s="91" t="s">
        <v>32</v>
      </c>
      <c r="H44" s="91" t="s">
        <v>48</v>
      </c>
      <c r="I44" s="91"/>
      <c r="J44" s="88">
        <f t="shared" si="16"/>
        <v>5</v>
      </c>
      <c r="K44" s="88">
        <f t="shared" si="13"/>
        <v>5</v>
      </c>
      <c r="L44" s="88">
        <f t="shared" si="13"/>
        <v>5</v>
      </c>
    </row>
    <row r="45" spans="1:12" ht="60">
      <c r="A45" s="100" t="s">
        <v>129</v>
      </c>
      <c r="B45" s="96" t="s">
        <v>77</v>
      </c>
      <c r="C45" s="96" t="s">
        <v>10</v>
      </c>
      <c r="D45" s="96" t="s">
        <v>32</v>
      </c>
      <c r="E45" s="96" t="s">
        <v>115</v>
      </c>
      <c r="F45" s="94" t="s">
        <v>63</v>
      </c>
      <c r="G45" s="91" t="s">
        <v>32</v>
      </c>
      <c r="H45" s="91" t="s">
        <v>48</v>
      </c>
      <c r="I45" s="121" t="s">
        <v>165</v>
      </c>
      <c r="J45" s="88">
        <f>'Приложение 2'!J53</f>
        <v>5</v>
      </c>
      <c r="K45" s="88">
        <f>'Приложение 2'!K53</f>
        <v>5</v>
      </c>
      <c r="L45" s="88">
        <f>'Приложение 2'!L53</f>
        <v>5</v>
      </c>
    </row>
    <row r="46" spans="1:12" ht="93.75" customHeight="1">
      <c r="A46" s="100" t="str">
        <f>'Приложение 2'!A94</f>
        <v>Муниципальная программа Пятинского сельского поселения Ромодановского муниципального района Республики Мордовтя "Комплексное развитие сельских территорий"на 2020-2025гг.</v>
      </c>
      <c r="B46" s="102" t="s">
        <v>159</v>
      </c>
      <c r="C46" s="102"/>
      <c r="D46" s="102"/>
      <c r="E46" s="102"/>
      <c r="F46" s="101"/>
      <c r="G46" s="91"/>
      <c r="H46" s="91"/>
      <c r="I46" s="117"/>
      <c r="J46" s="88">
        <f t="shared" ref="J46:J59" si="17">J47</f>
        <v>2786.5</v>
      </c>
      <c r="K46" s="88"/>
      <c r="L46" s="88"/>
    </row>
    <row r="47" spans="1:12" ht="45.75" customHeight="1">
      <c r="A47" s="100" t="str">
        <f>'Приложение 2'!A95</f>
        <v>Подпрограмма "Создание и развитие инфраструктуры на сельских территориях"</v>
      </c>
      <c r="B47" s="102" t="s">
        <v>159</v>
      </c>
      <c r="C47" s="102" t="s">
        <v>9</v>
      </c>
      <c r="D47" s="102"/>
      <c r="E47" s="102"/>
      <c r="F47" s="101"/>
      <c r="G47" s="91"/>
      <c r="H47" s="91"/>
      <c r="I47" s="117"/>
      <c r="J47" s="88">
        <f t="shared" si="17"/>
        <v>2786.5</v>
      </c>
      <c r="K47" s="88"/>
      <c r="L47" s="88"/>
    </row>
    <row r="48" spans="1:12" ht="44.25" customHeight="1">
      <c r="A48" s="100" t="str">
        <f>'Приложение 2'!A96</f>
        <v>Основное мероприятие Благоустройство сельских территорий</v>
      </c>
      <c r="B48" s="102" t="s">
        <v>159</v>
      </c>
      <c r="C48" s="102" t="s">
        <v>9</v>
      </c>
      <c r="D48" s="102" t="s">
        <v>30</v>
      </c>
      <c r="E48" s="102"/>
      <c r="F48" s="101"/>
      <c r="G48" s="91"/>
      <c r="H48" s="91"/>
      <c r="I48" s="117"/>
      <c r="J48" s="88">
        <f>J55+J49</f>
        <v>2786.5</v>
      </c>
      <c r="K48" s="88"/>
      <c r="L48" s="88"/>
    </row>
    <row r="49" spans="1:12" ht="30" customHeight="1">
      <c r="A49" s="100" t="str">
        <f>'Приложение 2'!A87</f>
        <v>Прочие мероприятия по благоустройству</v>
      </c>
      <c r="B49" s="102" t="s">
        <v>159</v>
      </c>
      <c r="C49" s="102" t="s">
        <v>9</v>
      </c>
      <c r="D49" s="102" t="s">
        <v>30</v>
      </c>
      <c r="E49" s="102" t="s">
        <v>118</v>
      </c>
      <c r="F49" s="101"/>
      <c r="G49" s="120"/>
      <c r="H49" s="120"/>
      <c r="I49" s="120"/>
      <c r="J49" s="88">
        <f>J50</f>
        <v>891.5</v>
      </c>
      <c r="K49" s="88"/>
      <c r="L49" s="88"/>
    </row>
    <row r="50" spans="1:12" ht="44.25" customHeight="1">
      <c r="A50" s="100" t="str">
        <f>'Приложение 2'!A88</f>
        <v>Закупка товаров, работ и услуг для обеспечения государственных (муниципальных) нужд</v>
      </c>
      <c r="B50" s="102" t="s">
        <v>159</v>
      </c>
      <c r="C50" s="102" t="s">
        <v>9</v>
      </c>
      <c r="D50" s="102" t="s">
        <v>30</v>
      </c>
      <c r="E50" s="102" t="s">
        <v>118</v>
      </c>
      <c r="F50" s="101" t="s">
        <v>62</v>
      </c>
      <c r="G50" s="120"/>
      <c r="H50" s="120"/>
      <c r="I50" s="120"/>
      <c r="J50" s="88">
        <f>J51</f>
        <v>891.5</v>
      </c>
      <c r="K50" s="88"/>
      <c r="L50" s="88"/>
    </row>
    <row r="51" spans="1:12" ht="44.25" customHeight="1">
      <c r="A51" s="100" t="str">
        <f>'Приложение 2'!A67</f>
        <v>Иные закупки товаров, работ и услуг для обеспечения государственных (муниципальных) нужд</v>
      </c>
      <c r="B51" s="102" t="s">
        <v>159</v>
      </c>
      <c r="C51" s="102" t="s">
        <v>9</v>
      </c>
      <c r="D51" s="102" t="s">
        <v>30</v>
      </c>
      <c r="E51" s="102" t="s">
        <v>118</v>
      </c>
      <c r="F51" s="101" t="s">
        <v>63</v>
      </c>
      <c r="G51" s="120"/>
      <c r="H51" s="120"/>
      <c r="I51" s="120"/>
      <c r="J51" s="88">
        <f>J52</f>
        <v>891.5</v>
      </c>
      <c r="K51" s="88"/>
      <c r="L51" s="88"/>
    </row>
    <row r="52" spans="1:12" ht="17.25" customHeight="1">
      <c r="A52" s="100" t="str">
        <f>'Приложение 2'!A77</f>
        <v>Жилищно-коммунальное хозяйство</v>
      </c>
      <c r="B52" s="102" t="s">
        <v>159</v>
      </c>
      <c r="C52" s="102" t="s">
        <v>9</v>
      </c>
      <c r="D52" s="102" t="s">
        <v>30</v>
      </c>
      <c r="E52" s="102" t="s">
        <v>118</v>
      </c>
      <c r="F52" s="101" t="s">
        <v>63</v>
      </c>
      <c r="G52" s="120" t="s">
        <v>44</v>
      </c>
      <c r="H52" s="120"/>
      <c r="I52" s="120"/>
      <c r="J52" s="88">
        <f>J53</f>
        <v>891.5</v>
      </c>
      <c r="K52" s="88"/>
      <c r="L52" s="88"/>
    </row>
    <row r="53" spans="1:12" ht="18" customHeight="1">
      <c r="A53" s="100" t="str">
        <f>'Приложение 2'!A84</f>
        <v>Благоустройство</v>
      </c>
      <c r="B53" s="102" t="s">
        <v>159</v>
      </c>
      <c r="C53" s="102" t="s">
        <v>9</v>
      </c>
      <c r="D53" s="102" t="s">
        <v>30</v>
      </c>
      <c r="E53" s="102" t="s">
        <v>118</v>
      </c>
      <c r="F53" s="101" t="s">
        <v>63</v>
      </c>
      <c r="G53" s="120" t="s">
        <v>44</v>
      </c>
      <c r="H53" s="120" t="s">
        <v>48</v>
      </c>
      <c r="I53" s="120"/>
      <c r="J53" s="88">
        <f>J54</f>
        <v>891.5</v>
      </c>
      <c r="K53" s="88"/>
      <c r="L53" s="88"/>
    </row>
    <row r="54" spans="1:12" ht="44.25" customHeight="1">
      <c r="A54" s="100" t="str">
        <f>A45</f>
        <v>Администрация Пятинского сельского поселения Ромодановского муниципального района Республики Мордовия</v>
      </c>
      <c r="B54" s="102" t="s">
        <v>159</v>
      </c>
      <c r="C54" s="102" t="s">
        <v>9</v>
      </c>
      <c r="D54" s="102" t="s">
        <v>30</v>
      </c>
      <c r="E54" s="102" t="s">
        <v>118</v>
      </c>
      <c r="F54" s="101" t="s">
        <v>63</v>
      </c>
      <c r="G54" s="120" t="s">
        <v>44</v>
      </c>
      <c r="H54" s="120" t="s">
        <v>48</v>
      </c>
      <c r="I54" s="121" t="s">
        <v>165</v>
      </c>
      <c r="J54" s="88">
        <f>'Приложение 2'!J99</f>
        <v>891.5</v>
      </c>
      <c r="K54" s="88"/>
      <c r="L54" s="88"/>
    </row>
    <row r="55" spans="1:12" ht="45.75" customHeight="1">
      <c r="A55" s="100" t="str">
        <f>'Приложение 2'!A100</f>
        <v>Субсидии на реализацию мероприятий по благоустройству сельских территорий</v>
      </c>
      <c r="B55" s="102" t="s">
        <v>159</v>
      </c>
      <c r="C55" s="102" t="s">
        <v>9</v>
      </c>
      <c r="D55" s="102" t="s">
        <v>30</v>
      </c>
      <c r="E55" s="102" t="s">
        <v>160</v>
      </c>
      <c r="F55" s="101"/>
      <c r="G55" s="91"/>
      <c r="H55" s="91"/>
      <c r="I55" s="117"/>
      <c r="J55" s="88">
        <f t="shared" si="17"/>
        <v>1895</v>
      </c>
      <c r="K55" s="88"/>
      <c r="L55" s="88"/>
    </row>
    <row r="56" spans="1:12" ht="48.75" customHeight="1">
      <c r="A56" s="100" t="str">
        <f>A50</f>
        <v>Закупка товаров, работ и услуг для обеспечения государственных (муниципальных) нужд</v>
      </c>
      <c r="B56" s="102" t="s">
        <v>159</v>
      </c>
      <c r="C56" s="102" t="s">
        <v>9</v>
      </c>
      <c r="D56" s="102" t="s">
        <v>30</v>
      </c>
      <c r="E56" s="102" t="s">
        <v>160</v>
      </c>
      <c r="F56" s="101" t="s">
        <v>62</v>
      </c>
      <c r="G56" s="91"/>
      <c r="H56" s="91"/>
      <c r="I56" s="117"/>
      <c r="J56" s="88">
        <f t="shared" si="17"/>
        <v>1895</v>
      </c>
      <c r="K56" s="88"/>
      <c r="L56" s="88"/>
    </row>
    <row r="57" spans="1:12" ht="60" customHeight="1">
      <c r="A57" s="100" t="str">
        <f>A51</f>
        <v>Иные закупки товаров, работ и услуг для обеспечения государственных (муниципальных) нужд</v>
      </c>
      <c r="B57" s="102" t="s">
        <v>159</v>
      </c>
      <c r="C57" s="102" t="s">
        <v>9</v>
      </c>
      <c r="D57" s="102" t="s">
        <v>30</v>
      </c>
      <c r="E57" s="102" t="s">
        <v>160</v>
      </c>
      <c r="F57" s="101" t="s">
        <v>63</v>
      </c>
      <c r="G57" s="91"/>
      <c r="H57" s="91"/>
      <c r="I57" s="117"/>
      <c r="J57" s="88">
        <f t="shared" si="17"/>
        <v>1895</v>
      </c>
      <c r="K57" s="88"/>
      <c r="L57" s="88"/>
    </row>
    <row r="58" spans="1:12" ht="30">
      <c r="A58" s="100" t="str">
        <f>A52</f>
        <v>Жилищно-коммунальное хозяйство</v>
      </c>
      <c r="B58" s="102" t="s">
        <v>159</v>
      </c>
      <c r="C58" s="102" t="s">
        <v>9</v>
      </c>
      <c r="D58" s="102" t="s">
        <v>30</v>
      </c>
      <c r="E58" s="102" t="s">
        <v>160</v>
      </c>
      <c r="F58" s="101" t="s">
        <v>63</v>
      </c>
      <c r="G58" s="120" t="s">
        <v>44</v>
      </c>
      <c r="H58" s="91"/>
      <c r="I58" s="117"/>
      <c r="J58" s="88">
        <f t="shared" si="17"/>
        <v>1895</v>
      </c>
      <c r="K58" s="88"/>
      <c r="L58" s="88"/>
    </row>
    <row r="59" spans="1:12" ht="15">
      <c r="A59" s="100" t="str">
        <f>A53</f>
        <v>Благоустройство</v>
      </c>
      <c r="B59" s="102" t="s">
        <v>159</v>
      </c>
      <c r="C59" s="102" t="s">
        <v>9</v>
      </c>
      <c r="D59" s="102" t="s">
        <v>30</v>
      </c>
      <c r="E59" s="102" t="s">
        <v>160</v>
      </c>
      <c r="F59" s="101" t="s">
        <v>63</v>
      </c>
      <c r="G59" s="120" t="s">
        <v>44</v>
      </c>
      <c r="H59" s="120" t="s">
        <v>48</v>
      </c>
      <c r="I59" s="117"/>
      <c r="J59" s="88">
        <f t="shared" si="17"/>
        <v>1895</v>
      </c>
      <c r="K59" s="88"/>
      <c r="L59" s="88"/>
    </row>
    <row r="60" spans="1:12" ht="60" customHeight="1">
      <c r="A60" s="100" t="str">
        <f>A54</f>
        <v>Администрация Пятинского сельского поселения Ромодановского муниципального района Республики Мордовия</v>
      </c>
      <c r="B60" s="102" t="s">
        <v>159</v>
      </c>
      <c r="C60" s="102" t="s">
        <v>9</v>
      </c>
      <c r="D60" s="102" t="s">
        <v>30</v>
      </c>
      <c r="E60" s="102" t="s">
        <v>160</v>
      </c>
      <c r="F60" s="101" t="s">
        <v>63</v>
      </c>
      <c r="G60" s="120" t="s">
        <v>44</v>
      </c>
      <c r="H60" s="120" t="s">
        <v>48</v>
      </c>
      <c r="I60" s="121" t="s">
        <v>165</v>
      </c>
      <c r="J60" s="88">
        <f>'Приложение 2'!J102</f>
        <v>1895</v>
      </c>
      <c r="K60" s="88"/>
      <c r="L60" s="88"/>
    </row>
    <row r="61" spans="1:12" ht="81.75" customHeight="1">
      <c r="A61" s="100" t="str">
        <f>'Приложение 2'!A11</f>
        <v>Обеспечение деятельности   Администрации Пятинского сельского поселения Ромодановского муниципального района Республики Мордовия</v>
      </c>
      <c r="B61" s="96">
        <v>65</v>
      </c>
      <c r="C61" s="96"/>
      <c r="D61" s="96"/>
      <c r="E61" s="96"/>
      <c r="F61" s="90"/>
      <c r="G61" s="89"/>
      <c r="H61" s="89"/>
      <c r="I61" s="89"/>
      <c r="J61" s="88">
        <f>J62+J75</f>
        <v>2262.3000000000002</v>
      </c>
      <c r="K61" s="88">
        <f>K62+K75</f>
        <v>1099</v>
      </c>
      <c r="L61" s="88">
        <f>L62+L75</f>
        <v>1113.7</v>
      </c>
    </row>
    <row r="62" spans="1:12" ht="15">
      <c r="A62" s="93" t="s">
        <v>33</v>
      </c>
      <c r="B62" s="96">
        <v>65</v>
      </c>
      <c r="C62" s="96">
        <v>1</v>
      </c>
      <c r="D62" s="96"/>
      <c r="E62" s="96"/>
      <c r="F62" s="90"/>
      <c r="G62" s="89"/>
      <c r="H62" s="89"/>
      <c r="I62" s="89"/>
      <c r="J62" s="88">
        <f>J63</f>
        <v>590.6</v>
      </c>
      <c r="K62" s="88">
        <f>K63+K69</f>
        <v>390.59999999999997</v>
      </c>
      <c r="L62" s="88">
        <f>L63+L69</f>
        <v>455.7</v>
      </c>
    </row>
    <row r="63" spans="1:12" ht="33" customHeight="1">
      <c r="A63" s="93" t="s">
        <v>34</v>
      </c>
      <c r="B63" s="96">
        <v>65</v>
      </c>
      <c r="C63" s="96">
        <v>1</v>
      </c>
      <c r="D63" s="96" t="s">
        <v>58</v>
      </c>
      <c r="E63" s="96" t="s">
        <v>69</v>
      </c>
      <c r="F63" s="90"/>
      <c r="G63" s="89"/>
      <c r="H63" s="89"/>
      <c r="I63" s="89"/>
      <c r="J63" s="88">
        <f>J64</f>
        <v>590.6</v>
      </c>
      <c r="K63" s="88">
        <f t="shared" ref="K63:L67" si="18">K64</f>
        <v>349.9</v>
      </c>
      <c r="L63" s="88">
        <f t="shared" si="18"/>
        <v>374.4</v>
      </c>
    </row>
    <row r="64" spans="1:12" ht="120">
      <c r="A64" s="93" t="s">
        <v>35</v>
      </c>
      <c r="B64" s="96">
        <v>65</v>
      </c>
      <c r="C64" s="96">
        <v>1</v>
      </c>
      <c r="D64" s="96" t="s">
        <v>58</v>
      </c>
      <c r="E64" s="96" t="s">
        <v>69</v>
      </c>
      <c r="F64" s="90" t="s">
        <v>60</v>
      </c>
      <c r="G64" s="89"/>
      <c r="H64" s="89"/>
      <c r="I64" s="89"/>
      <c r="J64" s="88">
        <f t="shared" ref="J64:J67" si="19">J65</f>
        <v>590.6</v>
      </c>
      <c r="K64" s="88">
        <f t="shared" si="18"/>
        <v>349.9</v>
      </c>
      <c r="L64" s="88">
        <f t="shared" si="18"/>
        <v>374.4</v>
      </c>
    </row>
    <row r="65" spans="1:12" ht="45">
      <c r="A65" s="93" t="s">
        <v>36</v>
      </c>
      <c r="B65" s="96">
        <v>65</v>
      </c>
      <c r="C65" s="96">
        <v>1</v>
      </c>
      <c r="D65" s="96" t="s">
        <v>58</v>
      </c>
      <c r="E65" s="96" t="s">
        <v>69</v>
      </c>
      <c r="F65" s="90" t="s">
        <v>61</v>
      </c>
      <c r="G65" s="89"/>
      <c r="H65" s="89"/>
      <c r="I65" s="89"/>
      <c r="J65" s="88">
        <f t="shared" si="19"/>
        <v>590.6</v>
      </c>
      <c r="K65" s="88">
        <f t="shared" si="18"/>
        <v>349.9</v>
      </c>
      <c r="L65" s="88">
        <f t="shared" si="18"/>
        <v>374.4</v>
      </c>
    </row>
    <row r="66" spans="1:12" ht="15">
      <c r="A66" s="100" t="s">
        <v>29</v>
      </c>
      <c r="B66" s="96">
        <v>65</v>
      </c>
      <c r="C66" s="96">
        <v>1</v>
      </c>
      <c r="D66" s="96" t="s">
        <v>58</v>
      </c>
      <c r="E66" s="96" t="s">
        <v>69</v>
      </c>
      <c r="F66" s="90" t="s">
        <v>61</v>
      </c>
      <c r="G66" s="91" t="s">
        <v>30</v>
      </c>
      <c r="H66" s="91"/>
      <c r="I66" s="91"/>
      <c r="J66" s="88">
        <f t="shared" si="19"/>
        <v>590.6</v>
      </c>
      <c r="K66" s="88">
        <f t="shared" si="18"/>
        <v>349.9</v>
      </c>
      <c r="L66" s="88">
        <f t="shared" si="18"/>
        <v>374.4</v>
      </c>
    </row>
    <row r="67" spans="1:12" ht="60">
      <c r="A67" s="12" t="s">
        <v>31</v>
      </c>
      <c r="B67" s="96">
        <v>65</v>
      </c>
      <c r="C67" s="96">
        <v>1</v>
      </c>
      <c r="D67" s="96" t="s">
        <v>58</v>
      </c>
      <c r="E67" s="96" t="s">
        <v>69</v>
      </c>
      <c r="F67" s="90" t="s">
        <v>61</v>
      </c>
      <c r="G67" s="91" t="s">
        <v>30</v>
      </c>
      <c r="H67" s="91" t="s">
        <v>32</v>
      </c>
      <c r="I67" s="91"/>
      <c r="J67" s="88">
        <f t="shared" si="19"/>
        <v>590.6</v>
      </c>
      <c r="K67" s="88">
        <f t="shared" si="18"/>
        <v>349.9</v>
      </c>
      <c r="L67" s="88">
        <f t="shared" si="18"/>
        <v>374.4</v>
      </c>
    </row>
    <row r="68" spans="1:12" ht="60">
      <c r="A68" s="100" t="s">
        <v>129</v>
      </c>
      <c r="B68" s="96">
        <v>65</v>
      </c>
      <c r="C68" s="96">
        <v>1</v>
      </c>
      <c r="D68" s="96" t="s">
        <v>58</v>
      </c>
      <c r="E68" s="96" t="s">
        <v>69</v>
      </c>
      <c r="F68" s="90" t="s">
        <v>61</v>
      </c>
      <c r="G68" s="91" t="s">
        <v>30</v>
      </c>
      <c r="H68" s="91" t="s">
        <v>32</v>
      </c>
      <c r="I68" s="121" t="s">
        <v>165</v>
      </c>
      <c r="J68" s="88">
        <f>'Приложение 2'!J15</f>
        <v>590.6</v>
      </c>
      <c r="K68" s="88">
        <f>'Приложение 2'!K15</f>
        <v>349.9</v>
      </c>
      <c r="L68" s="88">
        <f>'Приложение 2'!L15</f>
        <v>374.4</v>
      </c>
    </row>
    <row r="69" spans="1:12" ht="15">
      <c r="A69" s="100" t="str">
        <f>Приложение3!A114</f>
        <v>Условно утвержденные расходы</v>
      </c>
      <c r="B69" s="102" t="s">
        <v>125</v>
      </c>
      <c r="C69" s="102" t="s">
        <v>8</v>
      </c>
      <c r="D69" s="102" t="s">
        <v>58</v>
      </c>
      <c r="E69" s="102" t="s">
        <v>126</v>
      </c>
      <c r="F69" s="97"/>
      <c r="G69" s="91"/>
      <c r="H69" s="91"/>
      <c r="I69" s="104"/>
      <c r="J69" s="88"/>
      <c r="K69" s="88">
        <f t="shared" ref="K69:L73" si="20">K70</f>
        <v>40.700000000000003</v>
      </c>
      <c r="L69" s="88">
        <f t="shared" si="20"/>
        <v>81.3</v>
      </c>
    </row>
    <row r="70" spans="1:12" ht="15">
      <c r="A70" s="100" t="str">
        <f>Приложение3!A115</f>
        <v>Иные бюджетные ассигнования</v>
      </c>
      <c r="B70" s="102" t="s">
        <v>125</v>
      </c>
      <c r="C70" s="102" t="s">
        <v>8</v>
      </c>
      <c r="D70" s="102" t="s">
        <v>58</v>
      </c>
      <c r="E70" s="102" t="s">
        <v>126</v>
      </c>
      <c r="F70" s="97" t="s">
        <v>64</v>
      </c>
      <c r="G70" s="91"/>
      <c r="H70" s="91"/>
      <c r="I70" s="104"/>
      <c r="J70" s="88"/>
      <c r="K70" s="88">
        <f t="shared" si="20"/>
        <v>40.700000000000003</v>
      </c>
      <c r="L70" s="88">
        <f t="shared" si="20"/>
        <v>81.3</v>
      </c>
    </row>
    <row r="71" spans="1:12" ht="15">
      <c r="A71" s="100" t="str">
        <f>Приложение3!A116</f>
        <v>Резервные средства</v>
      </c>
      <c r="B71" s="102" t="s">
        <v>125</v>
      </c>
      <c r="C71" s="102" t="s">
        <v>8</v>
      </c>
      <c r="D71" s="102" t="s">
        <v>58</v>
      </c>
      <c r="E71" s="102" t="s">
        <v>126</v>
      </c>
      <c r="F71" s="97" t="s">
        <v>66</v>
      </c>
      <c r="G71" s="91"/>
      <c r="H71" s="91"/>
      <c r="I71" s="104"/>
      <c r="J71" s="88"/>
      <c r="K71" s="88">
        <f t="shared" si="20"/>
        <v>40.700000000000003</v>
      </c>
      <c r="L71" s="88">
        <f t="shared" si="20"/>
        <v>81.3</v>
      </c>
    </row>
    <row r="72" spans="1:12" ht="15">
      <c r="A72" s="100" t="str">
        <f>Приложение3!A110</f>
        <v>Условно утвержденные расходы</v>
      </c>
      <c r="B72" s="102" t="s">
        <v>125</v>
      </c>
      <c r="C72" s="102" t="s">
        <v>8</v>
      </c>
      <c r="D72" s="102" t="s">
        <v>58</v>
      </c>
      <c r="E72" s="102" t="s">
        <v>126</v>
      </c>
      <c r="F72" s="97" t="s">
        <v>66</v>
      </c>
      <c r="G72" s="112" t="s">
        <v>124</v>
      </c>
      <c r="H72" s="91"/>
      <c r="I72" s="104"/>
      <c r="J72" s="88"/>
      <c r="K72" s="88">
        <f t="shared" si="20"/>
        <v>40.700000000000003</v>
      </c>
      <c r="L72" s="88">
        <f t="shared" si="20"/>
        <v>81.3</v>
      </c>
    </row>
    <row r="73" spans="1:12" ht="15">
      <c r="A73" s="100" t="str">
        <f>Приложение3!A111</f>
        <v>Условно утвержденные расходы</v>
      </c>
      <c r="B73" s="102" t="s">
        <v>125</v>
      </c>
      <c r="C73" s="102" t="s">
        <v>8</v>
      </c>
      <c r="D73" s="102" t="s">
        <v>58</v>
      </c>
      <c r="E73" s="102" t="s">
        <v>126</v>
      </c>
      <c r="F73" s="97" t="s">
        <v>66</v>
      </c>
      <c r="G73" s="112" t="s">
        <v>124</v>
      </c>
      <c r="H73" s="112" t="s">
        <v>124</v>
      </c>
      <c r="I73" s="104"/>
      <c r="J73" s="88"/>
      <c r="K73" s="88">
        <f t="shared" si="20"/>
        <v>40.700000000000003</v>
      </c>
      <c r="L73" s="88">
        <f t="shared" si="20"/>
        <v>81.3</v>
      </c>
    </row>
    <row r="74" spans="1:12" ht="60">
      <c r="A74" s="100" t="s">
        <v>129</v>
      </c>
      <c r="B74" s="102" t="s">
        <v>125</v>
      </c>
      <c r="C74" s="102" t="s">
        <v>8</v>
      </c>
      <c r="D74" s="102" t="s">
        <v>58</v>
      </c>
      <c r="E74" s="102" t="s">
        <v>126</v>
      </c>
      <c r="F74" s="97" t="s">
        <v>66</v>
      </c>
      <c r="G74" s="112" t="s">
        <v>124</v>
      </c>
      <c r="H74" s="112" t="s">
        <v>124</v>
      </c>
      <c r="I74" s="121" t="s">
        <v>165</v>
      </c>
      <c r="J74" s="88"/>
      <c r="K74" s="88">
        <f>Приложение3!J116</f>
        <v>40.700000000000003</v>
      </c>
      <c r="L74" s="88">
        <f>Приложение3!K116</f>
        <v>81.3</v>
      </c>
    </row>
    <row r="75" spans="1:12" ht="45.75" customHeight="1">
      <c r="A75" s="12" t="str">
        <f>'Приложение 2'!A18</f>
        <v>Расходы в рамках обеспечения деятельности Администрации Пятинского сельского поселения</v>
      </c>
      <c r="B75" s="96">
        <v>65</v>
      </c>
      <c r="C75" s="96">
        <v>2</v>
      </c>
      <c r="D75" s="96"/>
      <c r="E75" s="96"/>
      <c r="F75" s="94"/>
      <c r="G75" s="89"/>
      <c r="H75" s="89"/>
      <c r="I75" s="89"/>
      <c r="J75" s="88">
        <f>J76+J82</f>
        <v>1671.7</v>
      </c>
      <c r="K75" s="88">
        <f>K76+K82</f>
        <v>708.4</v>
      </c>
      <c r="L75" s="88">
        <f>L76+L82</f>
        <v>658</v>
      </c>
    </row>
    <row r="76" spans="1:12" ht="45">
      <c r="A76" s="93" t="s">
        <v>40</v>
      </c>
      <c r="B76" s="96">
        <v>65</v>
      </c>
      <c r="C76" s="96">
        <v>2</v>
      </c>
      <c r="D76" s="96" t="s">
        <v>58</v>
      </c>
      <c r="E76" s="96" t="s">
        <v>70</v>
      </c>
      <c r="F76" s="94"/>
      <c r="G76" s="89"/>
      <c r="H76" s="89"/>
      <c r="I76" s="89"/>
      <c r="J76" s="88">
        <f>J77</f>
        <v>834.1</v>
      </c>
      <c r="K76" s="88">
        <f t="shared" ref="K76:L76" si="21">K77</f>
        <v>507.8</v>
      </c>
      <c r="L76" s="88">
        <f t="shared" si="21"/>
        <v>455.7</v>
      </c>
    </row>
    <row r="77" spans="1:12" ht="120">
      <c r="A77" s="93" t="s">
        <v>35</v>
      </c>
      <c r="B77" s="96">
        <v>65</v>
      </c>
      <c r="C77" s="96">
        <v>2</v>
      </c>
      <c r="D77" s="96" t="s">
        <v>58</v>
      </c>
      <c r="E77" s="96" t="s">
        <v>70</v>
      </c>
      <c r="F77" s="94" t="s">
        <v>60</v>
      </c>
      <c r="G77" s="89"/>
      <c r="H77" s="89"/>
      <c r="I77" s="89"/>
      <c r="J77" s="88">
        <f t="shared" ref="J77:J80" si="22">J78</f>
        <v>834.1</v>
      </c>
      <c r="K77" s="88">
        <f t="shared" ref="K77:K80" si="23">K78</f>
        <v>507.8</v>
      </c>
      <c r="L77" s="88">
        <f t="shared" ref="L77:L80" si="24">L78</f>
        <v>455.7</v>
      </c>
    </row>
    <row r="78" spans="1:12" ht="45">
      <c r="A78" s="93" t="s">
        <v>36</v>
      </c>
      <c r="B78" s="96">
        <v>65</v>
      </c>
      <c r="C78" s="96">
        <v>2</v>
      </c>
      <c r="D78" s="96" t="s">
        <v>58</v>
      </c>
      <c r="E78" s="96" t="s">
        <v>70</v>
      </c>
      <c r="F78" s="94" t="s">
        <v>61</v>
      </c>
      <c r="G78" s="89"/>
      <c r="H78" s="89"/>
      <c r="I78" s="89"/>
      <c r="J78" s="88">
        <f t="shared" si="22"/>
        <v>834.1</v>
      </c>
      <c r="K78" s="88">
        <f t="shared" si="23"/>
        <v>507.8</v>
      </c>
      <c r="L78" s="88">
        <f t="shared" si="24"/>
        <v>455.7</v>
      </c>
    </row>
    <row r="79" spans="1:12" ht="19.5" customHeight="1">
      <c r="A79" s="100" t="s">
        <v>29</v>
      </c>
      <c r="B79" s="96">
        <v>65</v>
      </c>
      <c r="C79" s="96">
        <v>2</v>
      </c>
      <c r="D79" s="96" t="s">
        <v>58</v>
      </c>
      <c r="E79" s="96" t="s">
        <v>70</v>
      </c>
      <c r="F79" s="94" t="s">
        <v>61</v>
      </c>
      <c r="G79" s="91" t="s">
        <v>30</v>
      </c>
      <c r="H79" s="91"/>
      <c r="I79" s="91"/>
      <c r="J79" s="88">
        <f t="shared" si="22"/>
        <v>834.1</v>
      </c>
      <c r="K79" s="88">
        <f t="shared" si="23"/>
        <v>507.8</v>
      </c>
      <c r="L79" s="88">
        <f t="shared" si="24"/>
        <v>455.7</v>
      </c>
    </row>
    <row r="80" spans="1:12" ht="91.5" customHeight="1">
      <c r="A80" s="12" t="s">
        <v>37</v>
      </c>
      <c r="B80" s="96">
        <v>65</v>
      </c>
      <c r="C80" s="96">
        <v>2</v>
      </c>
      <c r="D80" s="96" t="s">
        <v>58</v>
      </c>
      <c r="E80" s="96" t="s">
        <v>70</v>
      </c>
      <c r="F80" s="94" t="s">
        <v>61</v>
      </c>
      <c r="G80" s="91" t="s">
        <v>30</v>
      </c>
      <c r="H80" s="91" t="s">
        <v>38</v>
      </c>
      <c r="I80" s="91"/>
      <c r="J80" s="88">
        <f t="shared" si="22"/>
        <v>834.1</v>
      </c>
      <c r="K80" s="88">
        <f t="shared" si="23"/>
        <v>507.8</v>
      </c>
      <c r="L80" s="88">
        <f t="shared" si="24"/>
        <v>455.7</v>
      </c>
    </row>
    <row r="81" spans="1:12" ht="60">
      <c r="A81" s="100" t="s">
        <v>129</v>
      </c>
      <c r="B81" s="96">
        <v>65</v>
      </c>
      <c r="C81" s="96">
        <v>2</v>
      </c>
      <c r="D81" s="96" t="s">
        <v>58</v>
      </c>
      <c r="E81" s="96" t="s">
        <v>70</v>
      </c>
      <c r="F81" s="94" t="s">
        <v>61</v>
      </c>
      <c r="G81" s="91" t="s">
        <v>30</v>
      </c>
      <c r="H81" s="91" t="s">
        <v>38</v>
      </c>
      <c r="I81" s="121" t="s">
        <v>165</v>
      </c>
      <c r="J81" s="88">
        <f>'Приложение 2'!J21</f>
        <v>834.1</v>
      </c>
      <c r="K81" s="88">
        <f>'Приложение 2'!K21</f>
        <v>507.8</v>
      </c>
      <c r="L81" s="88">
        <f>'Приложение 2'!L21</f>
        <v>455.7</v>
      </c>
    </row>
    <row r="82" spans="1:12" ht="33" customHeight="1">
      <c r="A82" s="100" t="str">
        <f>'Приложение 2'!A22</f>
        <v>Расходы на обеспечение функций органов местного самоуправления</v>
      </c>
      <c r="B82" s="102" t="s">
        <v>125</v>
      </c>
      <c r="C82" s="102" t="s">
        <v>9</v>
      </c>
      <c r="D82" s="102" t="s">
        <v>58</v>
      </c>
      <c r="E82" s="102" t="s">
        <v>71</v>
      </c>
      <c r="F82" s="101"/>
      <c r="G82" s="91"/>
      <c r="H82" s="91"/>
      <c r="I82" s="117"/>
      <c r="J82" s="88">
        <f>J83+J88</f>
        <v>837.6</v>
      </c>
      <c r="K82" s="88">
        <f>K83+K88</f>
        <v>200.6</v>
      </c>
      <c r="L82" s="88">
        <f>L83+L88</f>
        <v>202.29999999999998</v>
      </c>
    </row>
    <row r="83" spans="1:12" ht="45.75" customHeight="1">
      <c r="A83" s="100" t="s">
        <v>153</v>
      </c>
      <c r="B83" s="96">
        <v>65</v>
      </c>
      <c r="C83" s="96">
        <v>2</v>
      </c>
      <c r="D83" s="96" t="s">
        <v>58</v>
      </c>
      <c r="E83" s="96" t="s">
        <v>71</v>
      </c>
      <c r="F83" s="94" t="s">
        <v>62</v>
      </c>
      <c r="G83" s="89"/>
      <c r="H83" s="89"/>
      <c r="I83" s="89"/>
      <c r="J83" s="88">
        <f>J84</f>
        <v>831.6</v>
      </c>
      <c r="K83" s="88">
        <f>K84</f>
        <v>199</v>
      </c>
      <c r="L83" s="88">
        <f>L84</f>
        <v>200.7</v>
      </c>
    </row>
    <row r="84" spans="1:12" ht="60">
      <c r="A84" s="93" t="s">
        <v>39</v>
      </c>
      <c r="B84" s="96">
        <v>65</v>
      </c>
      <c r="C84" s="96">
        <v>2</v>
      </c>
      <c r="D84" s="96" t="s">
        <v>58</v>
      </c>
      <c r="E84" s="96" t="s">
        <v>71</v>
      </c>
      <c r="F84" s="94" t="s">
        <v>63</v>
      </c>
      <c r="G84" s="89"/>
      <c r="H84" s="89"/>
      <c r="I84" s="89"/>
      <c r="J84" s="88">
        <f>J85</f>
        <v>831.6</v>
      </c>
      <c r="K84" s="88">
        <f t="shared" ref="K84:K86" si="25">K85</f>
        <v>199</v>
      </c>
      <c r="L84" s="88">
        <f t="shared" ref="L84:L86" si="26">L85</f>
        <v>200.7</v>
      </c>
    </row>
    <row r="85" spans="1:12" ht="18" customHeight="1">
      <c r="A85" s="100" t="s">
        <v>29</v>
      </c>
      <c r="B85" s="96">
        <v>65</v>
      </c>
      <c r="C85" s="96">
        <v>2</v>
      </c>
      <c r="D85" s="96" t="s">
        <v>58</v>
      </c>
      <c r="E85" s="96" t="s">
        <v>71</v>
      </c>
      <c r="F85" s="94" t="s">
        <v>63</v>
      </c>
      <c r="G85" s="91" t="s">
        <v>30</v>
      </c>
      <c r="H85" s="91"/>
      <c r="I85" s="91"/>
      <c r="J85" s="88">
        <f t="shared" ref="J85:J86" si="27">J86</f>
        <v>831.6</v>
      </c>
      <c r="K85" s="88">
        <f t="shared" si="25"/>
        <v>199</v>
      </c>
      <c r="L85" s="88">
        <f t="shared" si="26"/>
        <v>200.7</v>
      </c>
    </row>
    <row r="86" spans="1:12" ht="91.5" customHeight="1">
      <c r="A86" s="12" t="s">
        <v>37</v>
      </c>
      <c r="B86" s="96">
        <v>65</v>
      </c>
      <c r="C86" s="96">
        <v>2</v>
      </c>
      <c r="D86" s="96" t="s">
        <v>58</v>
      </c>
      <c r="E86" s="96" t="s">
        <v>71</v>
      </c>
      <c r="F86" s="94" t="s">
        <v>63</v>
      </c>
      <c r="G86" s="91" t="s">
        <v>30</v>
      </c>
      <c r="H86" s="91" t="s">
        <v>38</v>
      </c>
      <c r="I86" s="91"/>
      <c r="J86" s="88">
        <f t="shared" si="27"/>
        <v>831.6</v>
      </c>
      <c r="K86" s="88">
        <f t="shared" si="25"/>
        <v>199</v>
      </c>
      <c r="L86" s="88">
        <f t="shared" si="26"/>
        <v>200.7</v>
      </c>
    </row>
    <row r="87" spans="1:12" ht="60">
      <c r="A87" s="100" t="s">
        <v>129</v>
      </c>
      <c r="B87" s="96">
        <v>65</v>
      </c>
      <c r="C87" s="96">
        <v>2</v>
      </c>
      <c r="D87" s="96" t="s">
        <v>58</v>
      </c>
      <c r="E87" s="96" t="s">
        <v>71</v>
      </c>
      <c r="F87" s="94" t="s">
        <v>63</v>
      </c>
      <c r="G87" s="91" t="s">
        <v>30</v>
      </c>
      <c r="H87" s="91" t="s">
        <v>38</v>
      </c>
      <c r="I87" s="121" t="s">
        <v>165</v>
      </c>
      <c r="J87" s="88">
        <f>'Приложение 2'!J24</f>
        <v>831.6</v>
      </c>
      <c r="K87" s="88">
        <f>'Приложение 2'!K24</f>
        <v>199</v>
      </c>
      <c r="L87" s="88">
        <f>'Приложение 2'!L24</f>
        <v>200.7</v>
      </c>
    </row>
    <row r="88" spans="1:12" ht="15">
      <c r="A88" s="93" t="s">
        <v>42</v>
      </c>
      <c r="B88" s="96">
        <v>65</v>
      </c>
      <c r="C88" s="96">
        <v>2</v>
      </c>
      <c r="D88" s="96" t="s">
        <v>58</v>
      </c>
      <c r="E88" s="96" t="s">
        <v>71</v>
      </c>
      <c r="F88" s="94" t="s">
        <v>64</v>
      </c>
      <c r="G88" s="89"/>
      <c r="H88" s="89"/>
      <c r="I88" s="89"/>
      <c r="J88" s="88">
        <f>J89</f>
        <v>6</v>
      </c>
      <c r="K88" s="88">
        <f t="shared" ref="K88:K91" si="28">K89</f>
        <v>1.6</v>
      </c>
      <c r="L88" s="88">
        <f t="shared" ref="L88:L91" si="29">L89</f>
        <v>1.6</v>
      </c>
    </row>
    <row r="89" spans="1:12" ht="30">
      <c r="A89" s="93" t="s">
        <v>43</v>
      </c>
      <c r="B89" s="96">
        <v>65</v>
      </c>
      <c r="C89" s="96">
        <v>2</v>
      </c>
      <c r="D89" s="96" t="s">
        <v>58</v>
      </c>
      <c r="E89" s="96" t="s">
        <v>71</v>
      </c>
      <c r="F89" s="94" t="s">
        <v>65</v>
      </c>
      <c r="G89" s="89"/>
      <c r="H89" s="89"/>
      <c r="I89" s="89"/>
      <c r="J89" s="88">
        <f t="shared" ref="J89:J91" si="30">J90</f>
        <v>6</v>
      </c>
      <c r="K89" s="88">
        <f t="shared" si="28"/>
        <v>1.6</v>
      </c>
      <c r="L89" s="88">
        <f t="shared" si="29"/>
        <v>1.6</v>
      </c>
    </row>
    <row r="90" spans="1:12" ht="15">
      <c r="A90" s="100" t="s">
        <v>29</v>
      </c>
      <c r="B90" s="96">
        <v>65</v>
      </c>
      <c r="C90" s="96">
        <v>2</v>
      </c>
      <c r="D90" s="96" t="s">
        <v>58</v>
      </c>
      <c r="E90" s="96" t="s">
        <v>71</v>
      </c>
      <c r="F90" s="94" t="s">
        <v>65</v>
      </c>
      <c r="G90" s="91" t="s">
        <v>30</v>
      </c>
      <c r="H90" s="91"/>
      <c r="I90" s="91"/>
      <c r="J90" s="88">
        <f t="shared" si="30"/>
        <v>6</v>
      </c>
      <c r="K90" s="88">
        <f t="shared" si="28"/>
        <v>1.6</v>
      </c>
      <c r="L90" s="88">
        <f t="shared" si="29"/>
        <v>1.6</v>
      </c>
    </row>
    <row r="91" spans="1:12" ht="92.25" customHeight="1">
      <c r="A91" s="12" t="s">
        <v>37</v>
      </c>
      <c r="B91" s="96">
        <v>65</v>
      </c>
      <c r="C91" s="96">
        <v>2</v>
      </c>
      <c r="D91" s="96" t="s">
        <v>58</v>
      </c>
      <c r="E91" s="96" t="s">
        <v>71</v>
      </c>
      <c r="F91" s="94" t="s">
        <v>65</v>
      </c>
      <c r="G91" s="91" t="s">
        <v>30</v>
      </c>
      <c r="H91" s="91" t="s">
        <v>38</v>
      </c>
      <c r="I91" s="91"/>
      <c r="J91" s="88">
        <f t="shared" si="30"/>
        <v>6</v>
      </c>
      <c r="K91" s="88">
        <f t="shared" si="28"/>
        <v>1.6</v>
      </c>
      <c r="L91" s="88">
        <f t="shared" si="29"/>
        <v>1.6</v>
      </c>
    </row>
    <row r="92" spans="1:12" ht="60">
      <c r="A92" s="100" t="s">
        <v>129</v>
      </c>
      <c r="B92" s="96">
        <v>65</v>
      </c>
      <c r="C92" s="96">
        <v>2</v>
      </c>
      <c r="D92" s="96" t="s">
        <v>58</v>
      </c>
      <c r="E92" s="96" t="s">
        <v>71</v>
      </c>
      <c r="F92" s="94" t="s">
        <v>65</v>
      </c>
      <c r="G92" s="91" t="s">
        <v>30</v>
      </c>
      <c r="H92" s="91" t="s">
        <v>38</v>
      </c>
      <c r="I92" s="121" t="s">
        <v>165</v>
      </c>
      <c r="J92" s="88">
        <f>'Приложение 2'!J26</f>
        <v>6</v>
      </c>
      <c r="K92" s="88">
        <f>'Приложение 2'!K26</f>
        <v>1.6</v>
      </c>
      <c r="L92" s="88">
        <f>'Приложение 2'!L26</f>
        <v>1.6</v>
      </c>
    </row>
    <row r="93" spans="1:12" ht="77.25" customHeight="1">
      <c r="A93" s="100" t="str">
        <f>'Приложение 2'!A105</f>
        <v>Непрограммные расходы главных распорядителей средств  бюджета Пятинского сельского поселения Ромодановского муниципального района Республики Мордовия</v>
      </c>
      <c r="B93" s="102" t="s">
        <v>73</v>
      </c>
      <c r="C93" s="102"/>
      <c r="D93" s="102"/>
      <c r="E93" s="102"/>
      <c r="F93" s="101"/>
      <c r="G93" s="91"/>
      <c r="H93" s="91"/>
      <c r="I93" s="117"/>
      <c r="J93" s="88">
        <f>J94</f>
        <v>332.3</v>
      </c>
      <c r="K93" s="88">
        <f t="shared" ref="K93:L93" si="31">K94</f>
        <v>171.2</v>
      </c>
      <c r="L93" s="88">
        <f t="shared" si="31"/>
        <v>171.89999999999998</v>
      </c>
    </row>
    <row r="94" spans="1:12" ht="105.75" customHeight="1">
      <c r="A94" s="100" t="str">
        <f>'Приложение 2'!A106</f>
        <v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v>
      </c>
      <c r="B94" s="102" t="s">
        <v>73</v>
      </c>
      <c r="C94" s="102" t="s">
        <v>8</v>
      </c>
      <c r="D94" s="102"/>
      <c r="E94" s="102"/>
      <c r="F94" s="101"/>
      <c r="G94" s="91"/>
      <c r="H94" s="91"/>
      <c r="I94" s="117"/>
      <c r="J94" s="88">
        <f>J95+J101+J131+J107+J137+J119+J125+J113</f>
        <v>332.3</v>
      </c>
      <c r="K94" s="88">
        <f t="shared" ref="K94:L94" si="32">K95+K101+K131</f>
        <v>171.2</v>
      </c>
      <c r="L94" s="88">
        <f t="shared" si="32"/>
        <v>171.89999999999998</v>
      </c>
    </row>
    <row r="95" spans="1:12" ht="47.25" customHeight="1">
      <c r="A95" s="100" t="str">
        <f>'Приложение 2'!A107</f>
        <v>Доплаты к пенсиям муниципальных служащих Республики Мордовия</v>
      </c>
      <c r="B95" s="102" t="s">
        <v>73</v>
      </c>
      <c r="C95" s="102" t="s">
        <v>8</v>
      </c>
      <c r="D95" s="102" t="s">
        <v>58</v>
      </c>
      <c r="E95" s="102" t="s">
        <v>76</v>
      </c>
      <c r="F95" s="101"/>
      <c r="G95" s="91"/>
      <c r="H95" s="91"/>
      <c r="I95" s="104"/>
      <c r="J95" s="88">
        <f t="shared" ref="J95:L99" si="33">J96</f>
        <v>166.2</v>
      </c>
      <c r="K95" s="88">
        <f t="shared" si="33"/>
        <v>166.2</v>
      </c>
      <c r="L95" s="88">
        <f t="shared" si="33"/>
        <v>166.2</v>
      </c>
    </row>
    <row r="96" spans="1:12" ht="31.5" customHeight="1">
      <c r="A96" s="100" t="str">
        <f>'Приложение 2'!A108</f>
        <v>Социальное обеспечение и иные выплаты населению</v>
      </c>
      <c r="B96" s="102" t="s">
        <v>73</v>
      </c>
      <c r="C96" s="102" t="s">
        <v>8</v>
      </c>
      <c r="D96" s="102" t="s">
        <v>58</v>
      </c>
      <c r="E96" s="102" t="s">
        <v>76</v>
      </c>
      <c r="F96" s="101" t="s">
        <v>67</v>
      </c>
      <c r="G96" s="91"/>
      <c r="H96" s="91"/>
      <c r="I96" s="104"/>
      <c r="J96" s="88">
        <f t="shared" si="33"/>
        <v>166.2</v>
      </c>
      <c r="K96" s="88">
        <f t="shared" si="33"/>
        <v>166.2</v>
      </c>
      <c r="L96" s="88">
        <f t="shared" si="33"/>
        <v>166.2</v>
      </c>
    </row>
    <row r="97" spans="1:12" ht="33.75" customHeight="1">
      <c r="A97" s="100" t="str">
        <f>'Приложение 2'!A109</f>
        <v>Публичные нормативные социальные выплаты гражданам</v>
      </c>
      <c r="B97" s="102" t="s">
        <v>73</v>
      </c>
      <c r="C97" s="102" t="s">
        <v>8</v>
      </c>
      <c r="D97" s="102" t="s">
        <v>58</v>
      </c>
      <c r="E97" s="102" t="s">
        <v>76</v>
      </c>
      <c r="F97" s="101" t="s">
        <v>68</v>
      </c>
      <c r="G97" s="91"/>
      <c r="H97" s="91"/>
      <c r="I97" s="104"/>
      <c r="J97" s="88">
        <f t="shared" si="33"/>
        <v>166.2</v>
      </c>
      <c r="K97" s="88">
        <f t="shared" si="33"/>
        <v>166.2</v>
      </c>
      <c r="L97" s="88">
        <f t="shared" si="33"/>
        <v>166.2</v>
      </c>
    </row>
    <row r="98" spans="1:12" ht="15">
      <c r="A98" s="100" t="str">
        <f>'Приложение 2'!A103</f>
        <v>Социальная политика</v>
      </c>
      <c r="B98" s="102" t="s">
        <v>73</v>
      </c>
      <c r="C98" s="102" t="s">
        <v>8</v>
      </c>
      <c r="D98" s="102" t="s">
        <v>58</v>
      </c>
      <c r="E98" s="102" t="s">
        <v>76</v>
      </c>
      <c r="F98" s="101" t="s">
        <v>68</v>
      </c>
      <c r="G98" s="115" t="s">
        <v>17</v>
      </c>
      <c r="H98" s="91"/>
      <c r="I98" s="104"/>
      <c r="J98" s="88">
        <f t="shared" si="33"/>
        <v>166.2</v>
      </c>
      <c r="K98" s="88">
        <f t="shared" si="33"/>
        <v>166.2</v>
      </c>
      <c r="L98" s="88">
        <f t="shared" si="33"/>
        <v>166.2</v>
      </c>
    </row>
    <row r="99" spans="1:12" ht="15">
      <c r="A99" s="100" t="str">
        <f>'Приложение 2'!A104</f>
        <v xml:space="preserve"> Пенсионное обеспечение</v>
      </c>
      <c r="B99" s="102" t="s">
        <v>73</v>
      </c>
      <c r="C99" s="102" t="s">
        <v>8</v>
      </c>
      <c r="D99" s="102" t="s">
        <v>58</v>
      </c>
      <c r="E99" s="102" t="s">
        <v>76</v>
      </c>
      <c r="F99" s="101" t="s">
        <v>68</v>
      </c>
      <c r="G99" s="115" t="s">
        <v>17</v>
      </c>
      <c r="H99" s="115" t="s">
        <v>30</v>
      </c>
      <c r="I99" s="104"/>
      <c r="J99" s="88">
        <f t="shared" si="33"/>
        <v>166.2</v>
      </c>
      <c r="K99" s="88">
        <f t="shared" si="33"/>
        <v>166.2</v>
      </c>
      <c r="L99" s="88">
        <f t="shared" si="33"/>
        <v>166.2</v>
      </c>
    </row>
    <row r="100" spans="1:12" ht="59.25" customHeight="1">
      <c r="A100" s="100" t="str">
        <f>A92</f>
        <v>Администрация Пятинского сельского поселения Ромодановского муниципального района Республики Мордовия</v>
      </c>
      <c r="B100" s="102" t="s">
        <v>73</v>
      </c>
      <c r="C100" s="102" t="s">
        <v>8</v>
      </c>
      <c r="D100" s="102" t="s">
        <v>58</v>
      </c>
      <c r="E100" s="102" t="s">
        <v>76</v>
      </c>
      <c r="F100" s="101" t="s">
        <v>68</v>
      </c>
      <c r="G100" s="115" t="s">
        <v>17</v>
      </c>
      <c r="H100" s="115" t="s">
        <v>30</v>
      </c>
      <c r="I100" s="121" t="s">
        <v>165</v>
      </c>
      <c r="J100" s="88">
        <f>'Приложение 2'!J109</f>
        <v>166.2</v>
      </c>
      <c r="K100" s="88">
        <f>'Приложение 2'!K109</f>
        <v>166.2</v>
      </c>
      <c r="L100" s="88">
        <f>'Приложение 2'!L109</f>
        <v>166.2</v>
      </c>
    </row>
    <row r="101" spans="1:12" ht="63.75" customHeight="1">
      <c r="A101" s="100" t="str">
        <f>'Приложение 2'!A35</f>
        <v>Резервный фонд Администрации Пятинского сельского поселени Ромодановского муниципального района Республики Мордовия</v>
      </c>
      <c r="B101" s="102" t="s">
        <v>73</v>
      </c>
      <c r="C101" s="102" t="s">
        <v>8</v>
      </c>
      <c r="D101" s="102" t="s">
        <v>58</v>
      </c>
      <c r="E101" s="102" t="s">
        <v>75</v>
      </c>
      <c r="F101" s="101"/>
      <c r="G101" s="115"/>
      <c r="H101" s="115"/>
      <c r="I101" s="115"/>
      <c r="J101" s="88">
        <f t="shared" ref="J101:L105" si="34">J102</f>
        <v>5</v>
      </c>
      <c r="K101" s="88">
        <f t="shared" si="34"/>
        <v>5</v>
      </c>
      <c r="L101" s="88">
        <f t="shared" si="34"/>
        <v>5</v>
      </c>
    </row>
    <row r="102" spans="1:12" ht="17.25" customHeight="1">
      <c r="A102" s="100" t="str">
        <f>'Приложение 2'!A36</f>
        <v>Иные бюджетные ассигнования</v>
      </c>
      <c r="B102" s="102" t="s">
        <v>73</v>
      </c>
      <c r="C102" s="102" t="s">
        <v>8</v>
      </c>
      <c r="D102" s="102" t="s">
        <v>58</v>
      </c>
      <c r="E102" s="102" t="s">
        <v>75</v>
      </c>
      <c r="F102" s="101" t="s">
        <v>64</v>
      </c>
      <c r="G102" s="115"/>
      <c r="H102" s="115"/>
      <c r="I102" s="115"/>
      <c r="J102" s="88">
        <f t="shared" si="34"/>
        <v>5</v>
      </c>
      <c r="K102" s="88">
        <f t="shared" si="34"/>
        <v>5</v>
      </c>
      <c r="L102" s="88">
        <f t="shared" si="34"/>
        <v>5</v>
      </c>
    </row>
    <row r="103" spans="1:12" ht="20.25" customHeight="1">
      <c r="A103" s="100" t="str">
        <f>'Приложение 2'!A37</f>
        <v>Резервные средства</v>
      </c>
      <c r="B103" s="102" t="s">
        <v>73</v>
      </c>
      <c r="C103" s="102" t="s">
        <v>8</v>
      </c>
      <c r="D103" s="102" t="s">
        <v>58</v>
      </c>
      <c r="E103" s="102" t="s">
        <v>75</v>
      </c>
      <c r="F103" s="101" t="s">
        <v>66</v>
      </c>
      <c r="G103" s="115"/>
      <c r="H103" s="115"/>
      <c r="I103" s="115"/>
      <c r="J103" s="88">
        <f t="shared" si="34"/>
        <v>5</v>
      </c>
      <c r="K103" s="88">
        <f t="shared" si="34"/>
        <v>5</v>
      </c>
      <c r="L103" s="88">
        <f t="shared" si="34"/>
        <v>5</v>
      </c>
    </row>
    <row r="104" spans="1:12" ht="18.75" customHeight="1">
      <c r="A104" s="100" t="str">
        <f>'Приложение 2'!A9</f>
        <v>Общегосударственные вопросы</v>
      </c>
      <c r="B104" s="102" t="s">
        <v>73</v>
      </c>
      <c r="C104" s="102" t="s">
        <v>8</v>
      </c>
      <c r="D104" s="102" t="s">
        <v>58</v>
      </c>
      <c r="E104" s="102" t="s">
        <v>75</v>
      </c>
      <c r="F104" s="101" t="s">
        <v>66</v>
      </c>
      <c r="G104" s="115" t="s">
        <v>30</v>
      </c>
      <c r="H104" s="115"/>
      <c r="I104" s="115"/>
      <c r="J104" s="88">
        <f t="shared" si="34"/>
        <v>5</v>
      </c>
      <c r="K104" s="88">
        <f t="shared" si="34"/>
        <v>5</v>
      </c>
      <c r="L104" s="88">
        <f t="shared" si="34"/>
        <v>5</v>
      </c>
    </row>
    <row r="105" spans="1:12" ht="21.75" customHeight="1">
      <c r="A105" s="100" t="str">
        <f>'Приложение 2'!A32</f>
        <v xml:space="preserve">Резервные фонды </v>
      </c>
      <c r="B105" s="102" t="s">
        <v>73</v>
      </c>
      <c r="C105" s="102" t="s">
        <v>8</v>
      </c>
      <c r="D105" s="102" t="s">
        <v>58</v>
      </c>
      <c r="E105" s="102" t="s">
        <v>75</v>
      </c>
      <c r="F105" s="101" t="s">
        <v>66</v>
      </c>
      <c r="G105" s="115" t="s">
        <v>30</v>
      </c>
      <c r="H105" s="115" t="s">
        <v>18</v>
      </c>
      <c r="I105" s="115"/>
      <c r="J105" s="88">
        <f t="shared" si="34"/>
        <v>5</v>
      </c>
      <c r="K105" s="88">
        <f t="shared" si="34"/>
        <v>5</v>
      </c>
      <c r="L105" s="88">
        <f t="shared" si="34"/>
        <v>5</v>
      </c>
    </row>
    <row r="106" spans="1:12" ht="69.75" customHeight="1">
      <c r="A106" s="100" t="str">
        <f>A100</f>
        <v>Администрация Пятинского сельского поселения Ромодановского муниципального района Республики Мордовия</v>
      </c>
      <c r="B106" s="102" t="s">
        <v>73</v>
      </c>
      <c r="C106" s="102" t="s">
        <v>8</v>
      </c>
      <c r="D106" s="102" t="s">
        <v>58</v>
      </c>
      <c r="E106" s="102" t="s">
        <v>75</v>
      </c>
      <c r="F106" s="101" t="s">
        <v>66</v>
      </c>
      <c r="G106" s="115" t="s">
        <v>30</v>
      </c>
      <c r="H106" s="115" t="s">
        <v>18</v>
      </c>
      <c r="I106" s="121" t="s">
        <v>165</v>
      </c>
      <c r="J106" s="88">
        <f>'Приложение 2'!J37</f>
        <v>5</v>
      </c>
      <c r="K106" s="88">
        <f>'Приложение 2'!K37</f>
        <v>5</v>
      </c>
      <c r="L106" s="88">
        <f>'Приложение 2'!L37</f>
        <v>5</v>
      </c>
    </row>
    <row r="107" spans="1:12" ht="30.75" customHeight="1">
      <c r="A107" s="100" t="str">
        <f>'Приложение 2'!A41</f>
        <v>Мероприятия,связанные с муниципальным управлением</v>
      </c>
      <c r="B107" s="102" t="s">
        <v>73</v>
      </c>
      <c r="C107" s="102" t="s">
        <v>8</v>
      </c>
      <c r="D107" s="102" t="s">
        <v>58</v>
      </c>
      <c r="E107" s="102" t="s">
        <v>170</v>
      </c>
      <c r="F107" s="101"/>
      <c r="G107" s="115"/>
      <c r="H107" s="115"/>
      <c r="I107" s="121"/>
      <c r="J107" s="88">
        <f>J108</f>
        <v>26.8</v>
      </c>
      <c r="K107" s="88"/>
      <c r="L107" s="88"/>
    </row>
    <row r="108" spans="1:12" ht="49.5" customHeight="1">
      <c r="A108" s="100" t="str">
        <f>Приложение3!A59</f>
        <v>Закупка товаров, работ и услуг для обеспечения государственных (муниципальных) нужд</v>
      </c>
      <c r="B108" s="102" t="s">
        <v>73</v>
      </c>
      <c r="C108" s="102" t="s">
        <v>8</v>
      </c>
      <c r="D108" s="102" t="s">
        <v>58</v>
      </c>
      <c r="E108" s="102" t="s">
        <v>170</v>
      </c>
      <c r="F108" s="101" t="s">
        <v>62</v>
      </c>
      <c r="G108" s="115"/>
      <c r="H108" s="115"/>
      <c r="I108" s="121"/>
      <c r="J108" s="88">
        <f>J109</f>
        <v>26.8</v>
      </c>
      <c r="K108" s="88"/>
      <c r="L108" s="88"/>
    </row>
    <row r="109" spans="1:12" ht="63" customHeight="1">
      <c r="A109" s="100" t="str">
        <f>'Приложение 2'!A43</f>
        <v>Иные закупки товаров, работ и услуг для обеспечения государственных (муниципальных) нужд</v>
      </c>
      <c r="B109" s="102" t="s">
        <v>73</v>
      </c>
      <c r="C109" s="102" t="s">
        <v>8</v>
      </c>
      <c r="D109" s="102" t="s">
        <v>58</v>
      </c>
      <c r="E109" s="102" t="s">
        <v>170</v>
      </c>
      <c r="F109" s="101" t="s">
        <v>63</v>
      </c>
      <c r="G109" s="115"/>
      <c r="H109" s="115"/>
      <c r="I109" s="121"/>
      <c r="J109" s="88">
        <f>J110</f>
        <v>26.8</v>
      </c>
      <c r="K109" s="88"/>
      <c r="L109" s="88"/>
    </row>
    <row r="110" spans="1:12" ht="16.5" customHeight="1">
      <c r="A110" s="100" t="str">
        <f>'Приложение 2'!A9</f>
        <v>Общегосударственные вопросы</v>
      </c>
      <c r="B110" s="102" t="s">
        <v>73</v>
      </c>
      <c r="C110" s="102" t="s">
        <v>8</v>
      </c>
      <c r="D110" s="102" t="s">
        <v>58</v>
      </c>
      <c r="E110" s="102" t="s">
        <v>170</v>
      </c>
      <c r="F110" s="101" t="s">
        <v>63</v>
      </c>
      <c r="G110" s="126" t="s">
        <v>30</v>
      </c>
      <c r="H110" s="115"/>
      <c r="I110" s="121"/>
      <c r="J110" s="88">
        <f>J111</f>
        <v>26.8</v>
      </c>
      <c r="K110" s="88"/>
      <c r="L110" s="88"/>
    </row>
    <row r="111" spans="1:12" ht="28.5" customHeight="1">
      <c r="A111" s="100" t="str">
        <f>'Приложение 2'!A38</f>
        <v>Другие общегосударственные вопрсы</v>
      </c>
      <c r="B111" s="102" t="s">
        <v>73</v>
      </c>
      <c r="C111" s="102" t="s">
        <v>8</v>
      </c>
      <c r="D111" s="102" t="s">
        <v>58</v>
      </c>
      <c r="E111" s="102" t="s">
        <v>170</v>
      </c>
      <c r="F111" s="101" t="s">
        <v>63</v>
      </c>
      <c r="G111" s="126" t="s">
        <v>30</v>
      </c>
      <c r="H111" s="126" t="s">
        <v>151</v>
      </c>
      <c r="I111" s="121"/>
      <c r="J111" s="88">
        <f>J112</f>
        <v>26.8</v>
      </c>
      <c r="K111" s="88"/>
      <c r="L111" s="88"/>
    </row>
    <row r="112" spans="1:12" ht="69.75" customHeight="1">
      <c r="A112" s="100" t="str">
        <f>A106</f>
        <v>Администрация Пятинского сельского поселения Ромодановского муниципального района Республики Мордовия</v>
      </c>
      <c r="B112" s="102" t="s">
        <v>73</v>
      </c>
      <c r="C112" s="102" t="s">
        <v>8</v>
      </c>
      <c r="D112" s="102" t="s">
        <v>58</v>
      </c>
      <c r="E112" s="102" t="s">
        <v>170</v>
      </c>
      <c r="F112" s="101" t="s">
        <v>63</v>
      </c>
      <c r="G112" s="126" t="s">
        <v>30</v>
      </c>
      <c r="H112" s="126" t="s">
        <v>151</v>
      </c>
      <c r="I112" s="126" t="s">
        <v>165</v>
      </c>
      <c r="J112" s="88">
        <f>'Приложение 2'!J43</f>
        <v>26.8</v>
      </c>
      <c r="K112" s="88"/>
      <c r="L112" s="88"/>
    </row>
    <row r="113" spans="1:12" ht="47.25" customHeight="1">
      <c r="A113" s="100" t="str">
        <f>'Приложение 2'!A81</f>
        <v>Взнос на капитальный ремонт общего имущества в многоквартирном доме</v>
      </c>
      <c r="B113" s="102" t="s">
        <v>73</v>
      </c>
      <c r="C113" s="102" t="s">
        <v>8</v>
      </c>
      <c r="D113" s="102" t="s">
        <v>58</v>
      </c>
      <c r="E113" s="102" t="s">
        <v>182</v>
      </c>
      <c r="F113" s="101"/>
      <c r="G113" s="126"/>
      <c r="H113" s="126"/>
      <c r="I113" s="126"/>
      <c r="J113" s="88">
        <f>J114</f>
        <v>16.100000000000001</v>
      </c>
      <c r="K113" s="88"/>
      <c r="L113" s="88"/>
    </row>
    <row r="114" spans="1:12" ht="46.5" customHeight="1">
      <c r="A114" s="100" t="str">
        <f>'Приложение 2'!A82</f>
        <v>Закупка товаров, работ и услуг для обеспечения государственных (муниципальных) нужд</v>
      </c>
      <c r="B114" s="102" t="s">
        <v>73</v>
      </c>
      <c r="C114" s="102" t="s">
        <v>8</v>
      </c>
      <c r="D114" s="102" t="s">
        <v>58</v>
      </c>
      <c r="E114" s="102" t="s">
        <v>182</v>
      </c>
      <c r="F114" s="101" t="s">
        <v>62</v>
      </c>
      <c r="G114" s="126"/>
      <c r="H114" s="126"/>
      <c r="I114" s="126"/>
      <c r="J114" s="88">
        <f>J115</f>
        <v>16.100000000000001</v>
      </c>
      <c r="K114" s="88"/>
      <c r="L114" s="88"/>
    </row>
    <row r="115" spans="1:12" ht="69.75" customHeight="1">
      <c r="A115" s="100" t="str">
        <f>'Приложение 2'!A83</f>
        <v>Иные закупки товаров, работ и услуг для обеспечения государственных (муниципальных) нужд</v>
      </c>
      <c r="B115" s="102" t="s">
        <v>73</v>
      </c>
      <c r="C115" s="102" t="s">
        <v>8</v>
      </c>
      <c r="D115" s="102" t="s">
        <v>58</v>
      </c>
      <c r="E115" s="102" t="s">
        <v>182</v>
      </c>
      <c r="F115" s="101" t="s">
        <v>63</v>
      </c>
      <c r="G115" s="126"/>
      <c r="H115" s="126"/>
      <c r="I115" s="126"/>
      <c r="J115" s="88">
        <f>J116</f>
        <v>16.100000000000001</v>
      </c>
      <c r="K115" s="88"/>
      <c r="L115" s="88"/>
    </row>
    <row r="116" spans="1:12" ht="16.5" customHeight="1">
      <c r="A116" s="100" t="str">
        <f>'Приложение 2'!A77</f>
        <v>Жилищно-коммунальное хозяйство</v>
      </c>
      <c r="B116" s="102" t="s">
        <v>73</v>
      </c>
      <c r="C116" s="102" t="s">
        <v>8</v>
      </c>
      <c r="D116" s="102" t="s">
        <v>58</v>
      </c>
      <c r="E116" s="102" t="s">
        <v>182</v>
      </c>
      <c r="F116" s="101" t="s">
        <v>63</v>
      </c>
      <c r="G116" s="126" t="s">
        <v>44</v>
      </c>
      <c r="H116" s="126"/>
      <c r="I116" s="126"/>
      <c r="J116" s="88">
        <f>J117</f>
        <v>16.100000000000001</v>
      </c>
      <c r="K116" s="88"/>
      <c r="L116" s="88"/>
    </row>
    <row r="117" spans="1:12" ht="16.5" customHeight="1">
      <c r="A117" s="100" t="str">
        <f>'Приложение 2'!A78</f>
        <v>Жилищное хозяйство</v>
      </c>
      <c r="B117" s="102" t="s">
        <v>73</v>
      </c>
      <c r="C117" s="102" t="s">
        <v>8</v>
      </c>
      <c r="D117" s="102" t="s">
        <v>58</v>
      </c>
      <c r="E117" s="102" t="s">
        <v>182</v>
      </c>
      <c r="F117" s="101" t="s">
        <v>63</v>
      </c>
      <c r="G117" s="126" t="s">
        <v>44</v>
      </c>
      <c r="H117" s="126" t="s">
        <v>30</v>
      </c>
      <c r="I117" s="126"/>
      <c r="J117" s="88">
        <f>J118</f>
        <v>16.100000000000001</v>
      </c>
      <c r="K117" s="88"/>
      <c r="L117" s="88"/>
    </row>
    <row r="118" spans="1:12" ht="62.25" customHeight="1">
      <c r="A118" s="100" t="str">
        <f>A112</f>
        <v>Администрация Пятинского сельского поселения Ромодановского муниципального района Республики Мордовия</v>
      </c>
      <c r="B118" s="102" t="s">
        <v>73</v>
      </c>
      <c r="C118" s="102" t="s">
        <v>8</v>
      </c>
      <c r="D118" s="102" t="s">
        <v>58</v>
      </c>
      <c r="E118" s="102" t="s">
        <v>182</v>
      </c>
      <c r="F118" s="101" t="s">
        <v>63</v>
      </c>
      <c r="G118" s="126" t="s">
        <v>44</v>
      </c>
      <c r="H118" s="126" t="s">
        <v>30</v>
      </c>
      <c r="I118" s="126" t="s">
        <v>165</v>
      </c>
      <c r="J118" s="88">
        <f>'Приложение 2'!J83</f>
        <v>16.100000000000001</v>
      </c>
      <c r="K118" s="88"/>
      <c r="L118" s="88"/>
    </row>
    <row r="119" spans="1:12" ht="31.5" customHeight="1">
      <c r="A119" s="100" t="str">
        <f>'Приложение 2'!A71</f>
        <v>мероприятия по землеустройству и землепользованию</v>
      </c>
      <c r="B119" s="102" t="s">
        <v>73</v>
      </c>
      <c r="C119" s="102" t="s">
        <v>8</v>
      </c>
      <c r="D119" s="102" t="s">
        <v>58</v>
      </c>
      <c r="E119" s="102" t="s">
        <v>177</v>
      </c>
      <c r="F119" s="101"/>
      <c r="G119" s="126"/>
      <c r="H119" s="126"/>
      <c r="I119" s="126"/>
      <c r="J119" s="88">
        <f>J120</f>
        <v>20</v>
      </c>
      <c r="K119" s="88"/>
      <c r="L119" s="88"/>
    </row>
    <row r="120" spans="1:12" ht="45.75" customHeight="1">
      <c r="A120" s="100" t="str">
        <f>'Приложение 2'!A72</f>
        <v>Закупка товаров, работ и услуг для обеспечения государственных (муниципальных) нужд</v>
      </c>
      <c r="B120" s="102" t="s">
        <v>73</v>
      </c>
      <c r="C120" s="102" t="s">
        <v>8</v>
      </c>
      <c r="D120" s="102" t="s">
        <v>58</v>
      </c>
      <c r="E120" s="102" t="s">
        <v>177</v>
      </c>
      <c r="F120" s="101" t="s">
        <v>62</v>
      </c>
      <c r="G120" s="126"/>
      <c r="H120" s="126"/>
      <c r="I120" s="126"/>
      <c r="J120" s="88">
        <f>J121</f>
        <v>20</v>
      </c>
      <c r="K120" s="88"/>
      <c r="L120" s="88"/>
    </row>
    <row r="121" spans="1:12" ht="69.75" customHeight="1">
      <c r="A121" s="100" t="str">
        <f>'Приложение 2'!A73</f>
        <v>Иные закупки товаров, работ и услуг для обеспечения государственных (муниципальных) нужд</v>
      </c>
      <c r="B121" s="102" t="s">
        <v>73</v>
      </c>
      <c r="C121" s="102" t="s">
        <v>8</v>
      </c>
      <c r="D121" s="102" t="s">
        <v>58</v>
      </c>
      <c r="E121" s="102" t="s">
        <v>177</v>
      </c>
      <c r="F121" s="101" t="s">
        <v>63</v>
      </c>
      <c r="G121" s="126"/>
      <c r="H121" s="126"/>
      <c r="I121" s="126"/>
      <c r="J121" s="88">
        <f>J122</f>
        <v>20</v>
      </c>
      <c r="K121" s="88"/>
      <c r="L121" s="88"/>
    </row>
    <row r="122" spans="1:12" ht="15.75" customHeight="1">
      <c r="A122" s="100" t="str">
        <f>'Приложение 2'!A61</f>
        <v>Национальная экономика</v>
      </c>
      <c r="B122" s="102" t="s">
        <v>73</v>
      </c>
      <c r="C122" s="102" t="s">
        <v>8</v>
      </c>
      <c r="D122" s="102" t="s">
        <v>58</v>
      </c>
      <c r="E122" s="102" t="s">
        <v>177</v>
      </c>
      <c r="F122" s="101" t="s">
        <v>63</v>
      </c>
      <c r="G122" s="126" t="s">
        <v>38</v>
      </c>
      <c r="H122" s="126"/>
      <c r="I122" s="126"/>
      <c r="J122" s="88">
        <f>J123</f>
        <v>20</v>
      </c>
      <c r="K122" s="88"/>
      <c r="L122" s="88"/>
    </row>
    <row r="123" spans="1:12" ht="32.25" customHeight="1">
      <c r="A123" s="100" t="str">
        <f>'Приложение 2'!A68</f>
        <v>Другие вопросы в облости национальной экономики</v>
      </c>
      <c r="B123" s="102" t="s">
        <v>73</v>
      </c>
      <c r="C123" s="102" t="s">
        <v>8</v>
      </c>
      <c r="D123" s="102" t="s">
        <v>58</v>
      </c>
      <c r="E123" s="102" t="s">
        <v>177</v>
      </c>
      <c r="F123" s="101" t="s">
        <v>63</v>
      </c>
      <c r="G123" s="126" t="s">
        <v>38</v>
      </c>
      <c r="H123" s="126" t="s">
        <v>20</v>
      </c>
      <c r="I123" s="126"/>
      <c r="J123" s="88">
        <f>J124</f>
        <v>20</v>
      </c>
      <c r="K123" s="88"/>
      <c r="L123" s="88"/>
    </row>
    <row r="124" spans="1:12" ht="69.75" customHeight="1">
      <c r="A124" s="100" t="str">
        <f>A112</f>
        <v>Администрация Пятинского сельского поселения Ромодановского муниципального района Республики Мордовия</v>
      </c>
      <c r="B124" s="102" t="s">
        <v>73</v>
      </c>
      <c r="C124" s="102" t="s">
        <v>8</v>
      </c>
      <c r="D124" s="102" t="s">
        <v>58</v>
      </c>
      <c r="E124" s="102" t="s">
        <v>177</v>
      </c>
      <c r="F124" s="101" t="s">
        <v>63</v>
      </c>
      <c r="G124" s="126" t="s">
        <v>38</v>
      </c>
      <c r="H124" s="126" t="s">
        <v>20</v>
      </c>
      <c r="I124" s="126" t="s">
        <v>165</v>
      </c>
      <c r="J124" s="88">
        <f>'Приложение 2'!J73</f>
        <v>20</v>
      </c>
      <c r="K124" s="88"/>
      <c r="L124" s="88"/>
    </row>
    <row r="125" spans="1:12" ht="210" customHeight="1">
      <c r="A125" s="100" t="str">
        <f>Приложение3!A74</f>
        <v>Иные межбюджетные трансферты на осуществление полномочий по утверждению генеральных планов поселения,правил землепользования и застройки,утверждению подготоленной на основе генеральных планов поселения документации по планировке территории,выдача градостроительного плана земельного участка,расположенного в границах поселения.</v>
      </c>
      <c r="B125" s="102" t="s">
        <v>73</v>
      </c>
      <c r="C125" s="102" t="s">
        <v>8</v>
      </c>
      <c r="D125" s="102" t="s">
        <v>58</v>
      </c>
      <c r="E125" s="102" t="s">
        <v>178</v>
      </c>
      <c r="F125" s="101"/>
      <c r="G125" s="126"/>
      <c r="H125" s="126"/>
      <c r="I125" s="126"/>
      <c r="J125" s="88">
        <f>J126</f>
        <v>60</v>
      </c>
      <c r="K125" s="88"/>
      <c r="L125" s="88"/>
    </row>
    <row r="126" spans="1:12" ht="51.75" customHeight="1">
      <c r="A126" s="100" t="str">
        <f>Приложение3!A59</f>
        <v>Закупка товаров, работ и услуг для обеспечения государственных (муниципальных) нужд</v>
      </c>
      <c r="B126" s="102" t="s">
        <v>73</v>
      </c>
      <c r="C126" s="102" t="s">
        <v>8</v>
      </c>
      <c r="D126" s="102" t="s">
        <v>58</v>
      </c>
      <c r="E126" s="102" t="s">
        <v>178</v>
      </c>
      <c r="F126" s="101" t="s">
        <v>62</v>
      </c>
      <c r="G126" s="126"/>
      <c r="H126" s="126"/>
      <c r="I126" s="126"/>
      <c r="J126" s="88">
        <f>J127</f>
        <v>60</v>
      </c>
      <c r="K126" s="88"/>
      <c r="L126" s="88"/>
    </row>
    <row r="127" spans="1:12" ht="61.5" customHeight="1">
      <c r="A127" s="100" t="str">
        <f>'Приложение 2'!A73</f>
        <v>Иные закупки товаров, работ и услуг для обеспечения государственных (муниципальных) нужд</v>
      </c>
      <c r="B127" s="102" t="s">
        <v>73</v>
      </c>
      <c r="C127" s="102" t="s">
        <v>8</v>
      </c>
      <c r="D127" s="102" t="s">
        <v>58</v>
      </c>
      <c r="E127" s="102" t="s">
        <v>178</v>
      </c>
      <c r="F127" s="101" t="s">
        <v>63</v>
      </c>
      <c r="G127" s="126"/>
      <c r="H127" s="126"/>
      <c r="I127" s="126"/>
      <c r="J127" s="88">
        <f>J128</f>
        <v>60</v>
      </c>
      <c r="K127" s="88"/>
      <c r="L127" s="88"/>
    </row>
    <row r="128" spans="1:12" ht="19.5" customHeight="1">
      <c r="A128" s="100" t="str">
        <f>Приложение3!A61</f>
        <v>Национальная экономика</v>
      </c>
      <c r="B128" s="102" t="s">
        <v>73</v>
      </c>
      <c r="C128" s="102" t="s">
        <v>8</v>
      </c>
      <c r="D128" s="102" t="s">
        <v>58</v>
      </c>
      <c r="E128" s="102" t="s">
        <v>178</v>
      </c>
      <c r="F128" s="101" t="s">
        <v>63</v>
      </c>
      <c r="G128" s="126" t="s">
        <v>38</v>
      </c>
      <c r="H128" s="126"/>
      <c r="I128" s="126"/>
      <c r="J128" s="88">
        <f>J129</f>
        <v>60</v>
      </c>
      <c r="K128" s="88"/>
      <c r="L128" s="88"/>
    </row>
    <row r="129" spans="1:12" ht="33" customHeight="1">
      <c r="A129" s="100" t="str">
        <f>'Приложение 2'!A68</f>
        <v>Другие вопросы в облости национальной экономики</v>
      </c>
      <c r="B129" s="102" t="s">
        <v>73</v>
      </c>
      <c r="C129" s="102" t="s">
        <v>8</v>
      </c>
      <c r="D129" s="102" t="s">
        <v>58</v>
      </c>
      <c r="E129" s="102" t="s">
        <v>178</v>
      </c>
      <c r="F129" s="101" t="s">
        <v>63</v>
      </c>
      <c r="G129" s="126" t="s">
        <v>38</v>
      </c>
      <c r="H129" s="126" t="s">
        <v>20</v>
      </c>
      <c r="I129" s="126"/>
      <c r="J129" s="88">
        <f>J130</f>
        <v>60</v>
      </c>
      <c r="K129" s="88"/>
      <c r="L129" s="88"/>
    </row>
    <row r="130" spans="1:12" ht="69.75" customHeight="1">
      <c r="A130" s="100" t="str">
        <f>A124</f>
        <v>Администрация Пятинского сельского поселения Ромодановского муниципального района Республики Мордовия</v>
      </c>
      <c r="B130" s="102" t="s">
        <v>73</v>
      </c>
      <c r="C130" s="102" t="s">
        <v>8</v>
      </c>
      <c r="D130" s="102" t="s">
        <v>58</v>
      </c>
      <c r="E130" s="102" t="s">
        <v>178</v>
      </c>
      <c r="F130" s="101" t="s">
        <v>63</v>
      </c>
      <c r="G130" s="126" t="s">
        <v>38</v>
      </c>
      <c r="H130" s="126" t="s">
        <v>20</v>
      </c>
      <c r="I130" s="126" t="s">
        <v>165</v>
      </c>
      <c r="J130" s="88">
        <f>'Приложение 2'!J76</f>
        <v>60</v>
      </c>
      <c r="K130" s="88"/>
      <c r="L130" s="88"/>
    </row>
    <row r="131" spans="1:12" ht="195">
      <c r="A131" s="93" t="s">
        <v>28</v>
      </c>
      <c r="B131" s="96">
        <v>89</v>
      </c>
      <c r="C131" s="96">
        <v>1</v>
      </c>
      <c r="D131" s="96" t="s">
        <v>58</v>
      </c>
      <c r="E131" s="96" t="s">
        <v>72</v>
      </c>
      <c r="F131" s="94"/>
      <c r="G131" s="89"/>
      <c r="H131" s="89"/>
      <c r="I131" s="89"/>
      <c r="J131" s="88">
        <f t="shared" ref="J131:L134" si="35">J132</f>
        <v>0.6</v>
      </c>
      <c r="K131" s="88">
        <f t="shared" si="35"/>
        <v>0</v>
      </c>
      <c r="L131" s="88">
        <f t="shared" si="35"/>
        <v>0.7</v>
      </c>
    </row>
    <row r="132" spans="1:12" ht="51" customHeight="1">
      <c r="A132" s="100" t="s">
        <v>153</v>
      </c>
      <c r="B132" s="96">
        <v>89</v>
      </c>
      <c r="C132" s="96">
        <v>1</v>
      </c>
      <c r="D132" s="96" t="s">
        <v>58</v>
      </c>
      <c r="E132" s="96" t="s">
        <v>72</v>
      </c>
      <c r="F132" s="94" t="s">
        <v>62</v>
      </c>
      <c r="G132" s="89"/>
      <c r="H132" s="89"/>
      <c r="I132" s="89"/>
      <c r="J132" s="88">
        <f t="shared" si="35"/>
        <v>0.6</v>
      </c>
      <c r="K132" s="88">
        <f t="shared" ref="K132:K134" si="36">K133</f>
        <v>0</v>
      </c>
      <c r="L132" s="88">
        <f t="shared" ref="L132:L134" si="37">L133</f>
        <v>0.7</v>
      </c>
    </row>
    <row r="133" spans="1:12" ht="60">
      <c r="A133" s="93" t="s">
        <v>39</v>
      </c>
      <c r="B133" s="96">
        <v>89</v>
      </c>
      <c r="C133" s="96">
        <v>1</v>
      </c>
      <c r="D133" s="96" t="s">
        <v>58</v>
      </c>
      <c r="E133" s="96" t="s">
        <v>72</v>
      </c>
      <c r="F133" s="94" t="s">
        <v>63</v>
      </c>
      <c r="G133" s="89"/>
      <c r="H133" s="89"/>
      <c r="I133" s="89"/>
      <c r="J133" s="88">
        <f t="shared" si="35"/>
        <v>0.6</v>
      </c>
      <c r="K133" s="88">
        <f t="shared" si="36"/>
        <v>0</v>
      </c>
      <c r="L133" s="88">
        <f t="shared" si="37"/>
        <v>0.7</v>
      </c>
    </row>
    <row r="134" spans="1:12" ht="15">
      <c r="A134" s="100" t="s">
        <v>29</v>
      </c>
      <c r="B134" s="96">
        <v>89</v>
      </c>
      <c r="C134" s="96">
        <v>1</v>
      </c>
      <c r="D134" s="96" t="s">
        <v>58</v>
      </c>
      <c r="E134" s="96" t="s">
        <v>72</v>
      </c>
      <c r="F134" s="94" t="s">
        <v>63</v>
      </c>
      <c r="G134" s="91" t="s">
        <v>30</v>
      </c>
      <c r="H134" s="91"/>
      <c r="I134" s="91"/>
      <c r="J134" s="88">
        <f t="shared" si="35"/>
        <v>0.6</v>
      </c>
      <c r="K134" s="88">
        <f t="shared" si="36"/>
        <v>0</v>
      </c>
      <c r="L134" s="88">
        <f t="shared" si="37"/>
        <v>0.7</v>
      </c>
    </row>
    <row r="135" spans="1:12" ht="89.25" customHeight="1">
      <c r="A135" s="12" t="s">
        <v>37</v>
      </c>
      <c r="B135" s="96">
        <v>89</v>
      </c>
      <c r="C135" s="96">
        <v>1</v>
      </c>
      <c r="D135" s="96" t="s">
        <v>58</v>
      </c>
      <c r="E135" s="96" t="s">
        <v>72</v>
      </c>
      <c r="F135" s="94" t="s">
        <v>63</v>
      </c>
      <c r="G135" s="91" t="s">
        <v>30</v>
      </c>
      <c r="H135" s="91" t="s">
        <v>38</v>
      </c>
      <c r="I135" s="91"/>
      <c r="J135" s="88">
        <f>J136</f>
        <v>0.6</v>
      </c>
      <c r="K135" s="88"/>
      <c r="L135" s="88">
        <f>L136</f>
        <v>0.7</v>
      </c>
    </row>
    <row r="136" spans="1:12" ht="60" customHeight="1">
      <c r="A136" s="12" t="str">
        <f>A112</f>
        <v>Администрация Пятинского сельского поселения Ромодановского муниципального района Республики Мордовия</v>
      </c>
      <c r="B136" s="102" t="s">
        <v>73</v>
      </c>
      <c r="C136" s="102" t="s">
        <v>8</v>
      </c>
      <c r="D136" s="102" t="s">
        <v>58</v>
      </c>
      <c r="E136" s="102" t="s">
        <v>72</v>
      </c>
      <c r="F136" s="101" t="s">
        <v>63</v>
      </c>
      <c r="G136" s="126" t="s">
        <v>30</v>
      </c>
      <c r="H136" s="126" t="s">
        <v>38</v>
      </c>
      <c r="I136" s="91"/>
      <c r="J136" s="88">
        <f>'Приложение 2'!J31</f>
        <v>0.6</v>
      </c>
      <c r="K136" s="88">
        <f>'Приложение 2'!K31</f>
        <v>0.6</v>
      </c>
      <c r="L136" s="88">
        <f>'Приложение 2'!L31</f>
        <v>0.7</v>
      </c>
    </row>
    <row r="137" spans="1:12" ht="29.25" customHeight="1">
      <c r="A137" s="12" t="str">
        <f>'Приложение 2'!A58</f>
        <v>Резервный фонд Правительства Республики Мордовия</v>
      </c>
      <c r="B137" s="102" t="s">
        <v>73</v>
      </c>
      <c r="C137" s="102" t="s">
        <v>8</v>
      </c>
      <c r="D137" s="102" t="s">
        <v>58</v>
      </c>
      <c r="E137" s="102" t="s">
        <v>172</v>
      </c>
      <c r="F137" s="101"/>
      <c r="G137" s="126"/>
      <c r="H137" s="126"/>
      <c r="I137" s="91"/>
      <c r="J137" s="88">
        <f>J138</f>
        <v>37.6</v>
      </c>
      <c r="K137" s="88"/>
      <c r="L137" s="88"/>
    </row>
    <row r="138" spans="1:12" ht="46.5" customHeight="1">
      <c r="A138" s="12" t="str">
        <f>'Приложение 2'!A59</f>
        <v>Закупка товаров, работ и услуг для обеспечения государственных (муниципальных) нужд</v>
      </c>
      <c r="B138" s="102" t="s">
        <v>73</v>
      </c>
      <c r="C138" s="102" t="s">
        <v>8</v>
      </c>
      <c r="D138" s="102" t="s">
        <v>58</v>
      </c>
      <c r="E138" s="102" t="s">
        <v>172</v>
      </c>
      <c r="F138" s="101" t="s">
        <v>62</v>
      </c>
      <c r="G138" s="126"/>
      <c r="H138" s="126"/>
      <c r="I138" s="91"/>
      <c r="J138" s="88">
        <f>J139</f>
        <v>37.6</v>
      </c>
      <c r="K138" s="88"/>
      <c r="L138" s="88"/>
    </row>
    <row r="139" spans="1:12" ht="60" customHeight="1">
      <c r="A139" s="12" t="str">
        <f>'Приложение 2'!A60</f>
        <v>Иные закупки товаров, работ и услуг для обеспечения государственных (муниципальных) нужд</v>
      </c>
      <c r="B139" s="102" t="s">
        <v>73</v>
      </c>
      <c r="C139" s="102" t="s">
        <v>8</v>
      </c>
      <c r="D139" s="102" t="s">
        <v>58</v>
      </c>
      <c r="E139" s="102" t="s">
        <v>172</v>
      </c>
      <c r="F139" s="101" t="s">
        <v>63</v>
      </c>
      <c r="G139" s="126"/>
      <c r="H139" s="126"/>
      <c r="I139" s="91"/>
      <c r="J139" s="88">
        <f>J140</f>
        <v>37.6</v>
      </c>
      <c r="K139" s="88"/>
      <c r="L139" s="88"/>
    </row>
    <row r="140" spans="1:12" ht="32.25" customHeight="1">
      <c r="A140" s="12" t="str">
        <f>'Приложение 2'!A54</f>
        <v>Национальная безопасность и правоохранительная деятельность</v>
      </c>
      <c r="B140" s="102" t="s">
        <v>73</v>
      </c>
      <c r="C140" s="102" t="s">
        <v>8</v>
      </c>
      <c r="D140" s="102" t="s">
        <v>58</v>
      </c>
      <c r="E140" s="102" t="s">
        <v>172</v>
      </c>
      <c r="F140" s="101" t="s">
        <v>63</v>
      </c>
      <c r="G140" s="126" t="s">
        <v>48</v>
      </c>
      <c r="H140" s="126"/>
      <c r="I140" s="91"/>
      <c r="J140" s="88">
        <f>J141</f>
        <v>37.6</v>
      </c>
      <c r="K140" s="88"/>
      <c r="L140" s="88"/>
    </row>
    <row r="141" spans="1:12" ht="60" customHeight="1">
      <c r="A141" s="12" t="str">
        <f>'Приложение 2'!A55</f>
        <v>Защита населения и территории от чрезвычайных ситуаций природного и техногенного характера,пажарная безопасность</v>
      </c>
      <c r="B141" s="102" t="s">
        <v>73</v>
      </c>
      <c r="C141" s="102" t="s">
        <v>8</v>
      </c>
      <c r="D141" s="102" t="s">
        <v>58</v>
      </c>
      <c r="E141" s="102" t="s">
        <v>172</v>
      </c>
      <c r="F141" s="101" t="s">
        <v>63</v>
      </c>
      <c r="G141" s="126" t="s">
        <v>48</v>
      </c>
      <c r="H141" s="126" t="s">
        <v>17</v>
      </c>
      <c r="I141" s="91"/>
      <c r="J141" s="88">
        <f>J142</f>
        <v>37.6</v>
      </c>
      <c r="K141" s="88"/>
      <c r="L141" s="88"/>
    </row>
    <row r="142" spans="1:12" ht="60" customHeight="1">
      <c r="A142" s="12" t="str">
        <f>A136</f>
        <v>Администрация Пятинского сельского поселения Ромодановского муниципального района Республики Мордовия</v>
      </c>
      <c r="B142" s="102" t="s">
        <v>73</v>
      </c>
      <c r="C142" s="102" t="s">
        <v>8</v>
      </c>
      <c r="D142" s="102" t="s">
        <v>58</v>
      </c>
      <c r="E142" s="102" t="s">
        <v>172</v>
      </c>
      <c r="F142" s="101" t="s">
        <v>63</v>
      </c>
      <c r="G142" s="126" t="s">
        <v>48</v>
      </c>
      <c r="H142" s="126" t="s">
        <v>17</v>
      </c>
      <c r="I142" s="126" t="s">
        <v>165</v>
      </c>
      <c r="J142" s="88">
        <f>'Приложение 2'!J60</f>
        <v>37.6</v>
      </c>
      <c r="K142" s="88"/>
      <c r="L142" s="88"/>
    </row>
    <row r="143" spans="1:12" ht="15">
      <c r="A143" s="100"/>
      <c r="B143" s="96"/>
      <c r="C143" s="96"/>
      <c r="D143" s="96"/>
      <c r="E143" s="96"/>
      <c r="F143" s="94"/>
      <c r="G143" s="91"/>
      <c r="H143" s="91"/>
      <c r="I143" s="121"/>
      <c r="J143" s="88"/>
      <c r="K143" s="88"/>
      <c r="L143" s="88"/>
    </row>
  </sheetData>
  <autoFilter ref="A2:L143">
    <filterColumn colId="5"/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1">
    <mergeCell ref="I1:L1"/>
    <mergeCell ref="I2:L2"/>
    <mergeCell ref="A3:L3"/>
    <mergeCell ref="I4:L4"/>
    <mergeCell ref="A5:A6"/>
    <mergeCell ref="B5:E6"/>
    <mergeCell ref="F5:F6"/>
    <mergeCell ref="G5:G6"/>
    <mergeCell ref="H5:H6"/>
    <mergeCell ref="I5:I6"/>
    <mergeCell ref="J5:L5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G39"/>
  <sheetViews>
    <sheetView tabSelected="1" view="pageBreakPreview" topLeftCell="A22" zoomScale="60" zoomScaleNormal="55" workbookViewId="0">
      <selection activeCell="C1" sqref="C1:F1"/>
    </sheetView>
  </sheetViews>
  <sheetFormatPr defaultRowHeight="12.75"/>
  <cols>
    <col min="1" max="1" width="58.6640625" style="32" customWidth="1"/>
    <col min="2" max="2" width="125" style="32" customWidth="1"/>
    <col min="3" max="3" width="27" style="32" customWidth="1"/>
    <col min="4" max="4" width="30.83203125" style="32" customWidth="1"/>
    <col min="5" max="5" width="27.5" style="32" customWidth="1"/>
    <col min="6" max="6" width="0.5" style="33" customWidth="1"/>
    <col min="7" max="7" width="23.6640625" style="32" customWidth="1"/>
    <col min="8" max="8" width="19.5" style="32" customWidth="1"/>
    <col min="9" max="9" width="25.5" style="32" customWidth="1"/>
    <col min="10" max="16384" width="9.33203125" style="32"/>
  </cols>
  <sheetData>
    <row r="1" spans="1:7" ht="248.25" customHeight="1">
      <c r="B1" s="82"/>
      <c r="C1" s="176" t="s">
        <v>226</v>
      </c>
      <c r="D1" s="176"/>
      <c r="E1" s="176"/>
      <c r="F1" s="176"/>
    </row>
    <row r="2" spans="1:7" ht="141.75" customHeight="1">
      <c r="A2" s="81"/>
      <c r="B2" s="80"/>
      <c r="C2" s="176" t="s">
        <v>169</v>
      </c>
      <c r="D2" s="176"/>
      <c r="E2" s="176"/>
      <c r="F2" s="176"/>
      <c r="G2" s="30"/>
    </row>
    <row r="3" spans="1:7" ht="13.15" customHeight="1">
      <c r="A3" s="172" t="s">
        <v>140</v>
      </c>
      <c r="B3" s="172"/>
      <c r="C3" s="172"/>
      <c r="D3" s="172"/>
      <c r="E3" s="172"/>
    </row>
    <row r="4" spans="1:7" ht="13.15" customHeight="1">
      <c r="A4" s="172"/>
      <c r="B4" s="172"/>
      <c r="C4" s="172"/>
      <c r="D4" s="172"/>
      <c r="E4" s="172"/>
    </row>
    <row r="5" spans="1:7" ht="83.25" customHeight="1">
      <c r="A5" s="172"/>
      <c r="B5" s="172"/>
      <c r="C5" s="172"/>
      <c r="D5" s="172"/>
      <c r="E5" s="172"/>
      <c r="F5" s="79"/>
    </row>
    <row r="6" spans="1:7" ht="23.25" customHeight="1">
      <c r="A6" s="78"/>
      <c r="B6" s="78"/>
      <c r="C6" s="77"/>
    </row>
    <row r="7" spans="1:7" ht="37.15" customHeight="1">
      <c r="A7" s="173" t="s">
        <v>23</v>
      </c>
      <c r="B7" s="174" t="s">
        <v>24</v>
      </c>
      <c r="C7" s="175" t="s">
        <v>25</v>
      </c>
      <c r="D7" s="175"/>
      <c r="E7" s="175"/>
    </row>
    <row r="8" spans="1:7" s="38" customFormat="1" ht="138.6" customHeight="1">
      <c r="A8" s="173"/>
      <c r="B8" s="174"/>
      <c r="C8" s="31" t="s">
        <v>26</v>
      </c>
      <c r="D8" s="31" t="s">
        <v>27</v>
      </c>
      <c r="E8" s="31" t="s">
        <v>137</v>
      </c>
      <c r="F8" s="39"/>
    </row>
    <row r="9" spans="1:7" s="54" customFormat="1" ht="28.15" customHeight="1">
      <c r="A9" s="76" t="s">
        <v>8</v>
      </c>
      <c r="B9" s="75" t="s">
        <v>9</v>
      </c>
      <c r="C9" s="74">
        <v>3</v>
      </c>
      <c r="D9" s="74">
        <v>4</v>
      </c>
      <c r="E9" s="74">
        <v>5</v>
      </c>
      <c r="F9" s="55"/>
    </row>
    <row r="10" spans="1:7" s="54" customFormat="1" ht="44.45" customHeight="1">
      <c r="A10" s="71" t="s">
        <v>80</v>
      </c>
      <c r="B10" s="83" t="s">
        <v>111</v>
      </c>
      <c r="C10" s="73">
        <f>C11+C22+C14+C18</f>
        <v>2740.8</v>
      </c>
      <c r="D10" s="73">
        <f>D11+D22+D14+D18</f>
        <v>0</v>
      </c>
      <c r="E10" s="73">
        <f>E11+E22+E14+E18</f>
        <v>0</v>
      </c>
      <c r="F10" s="55"/>
    </row>
    <row r="11" spans="1:7" s="54" customFormat="1" ht="55.5" customHeight="1">
      <c r="A11" s="71" t="s">
        <v>110</v>
      </c>
      <c r="B11" s="72" t="s">
        <v>79</v>
      </c>
      <c r="C11" s="66">
        <f t="shared" ref="C11:E12" si="0">SUM(C12)</f>
        <v>0</v>
      </c>
      <c r="D11" s="65">
        <f t="shared" si="0"/>
        <v>0</v>
      </c>
      <c r="E11" s="65">
        <f t="shared" si="0"/>
        <v>0</v>
      </c>
      <c r="F11" s="55"/>
    </row>
    <row r="12" spans="1:7" s="54" customFormat="1" ht="52.5" customHeight="1">
      <c r="A12" s="71" t="s">
        <v>109</v>
      </c>
      <c r="B12" s="70" t="s">
        <v>135</v>
      </c>
      <c r="C12" s="66">
        <f t="shared" si="0"/>
        <v>0</v>
      </c>
      <c r="D12" s="65">
        <f t="shared" si="0"/>
        <v>0</v>
      </c>
      <c r="E12" s="65">
        <f t="shared" si="0"/>
        <v>0</v>
      </c>
      <c r="F12" s="55"/>
    </row>
    <row r="13" spans="1:7" s="54" customFormat="1" ht="52.5" customHeight="1">
      <c r="A13" s="71" t="s">
        <v>108</v>
      </c>
      <c r="B13" s="70" t="s">
        <v>134</v>
      </c>
      <c r="C13" s="66">
        <v>0</v>
      </c>
      <c r="D13" s="48">
        <v>0</v>
      </c>
      <c r="E13" s="48">
        <v>0</v>
      </c>
      <c r="F13" s="55"/>
    </row>
    <row r="14" spans="1:7" s="54" customFormat="1" ht="54" customHeight="1">
      <c r="A14" s="52" t="s">
        <v>107</v>
      </c>
      <c r="B14" s="69" t="s">
        <v>106</v>
      </c>
      <c r="C14" s="66">
        <f t="shared" ref="C14:E15" si="1">C15</f>
        <v>0</v>
      </c>
      <c r="D14" s="65">
        <f t="shared" si="1"/>
        <v>0</v>
      </c>
      <c r="E14" s="65">
        <f t="shared" si="1"/>
        <v>0</v>
      </c>
      <c r="F14" s="55"/>
    </row>
    <row r="15" spans="1:7" s="54" customFormat="1" ht="57" customHeight="1">
      <c r="A15" s="52" t="s">
        <v>105</v>
      </c>
      <c r="B15" s="69" t="s">
        <v>104</v>
      </c>
      <c r="C15" s="66">
        <f t="shared" si="1"/>
        <v>0</v>
      </c>
      <c r="D15" s="65">
        <f t="shared" si="1"/>
        <v>0</v>
      </c>
      <c r="E15" s="65">
        <f t="shared" si="1"/>
        <v>0</v>
      </c>
      <c r="F15" s="55"/>
    </row>
    <row r="16" spans="1:7" s="54" customFormat="1" ht="82.9" customHeight="1">
      <c r="A16" s="68" t="s">
        <v>103</v>
      </c>
      <c r="B16" s="67" t="s">
        <v>102</v>
      </c>
      <c r="C16" s="66">
        <f>SUM(C17)</f>
        <v>0</v>
      </c>
      <c r="D16" s="65">
        <f>SUM(D17)</f>
        <v>0</v>
      </c>
      <c r="E16" s="65">
        <f>SUM(E17)</f>
        <v>0</v>
      </c>
      <c r="F16" s="55"/>
    </row>
    <row r="17" spans="1:6" s="54" customFormat="1" ht="77.45" customHeight="1">
      <c r="A17" s="52" t="s">
        <v>101</v>
      </c>
      <c r="B17" s="64" t="s">
        <v>100</v>
      </c>
      <c r="C17" s="63">
        <v>0</v>
      </c>
      <c r="D17" s="63">
        <v>0</v>
      </c>
      <c r="E17" s="63">
        <v>0</v>
      </c>
      <c r="F17" s="55"/>
    </row>
    <row r="18" spans="1:6" s="54" customFormat="1" ht="48" customHeight="1">
      <c r="A18" s="59" t="s">
        <v>99</v>
      </c>
      <c r="B18" s="61" t="s">
        <v>98</v>
      </c>
      <c r="C18" s="60">
        <f t="shared" ref="C18:E20" si="2">C19</f>
        <v>0</v>
      </c>
      <c r="D18" s="48">
        <f t="shared" si="2"/>
        <v>0</v>
      </c>
      <c r="E18" s="48">
        <f t="shared" si="2"/>
        <v>0</v>
      </c>
      <c r="F18" s="55"/>
    </row>
    <row r="19" spans="1:6" s="54" customFormat="1" ht="57.6" customHeight="1">
      <c r="A19" s="59" t="s">
        <v>97</v>
      </c>
      <c r="B19" s="61" t="s">
        <v>96</v>
      </c>
      <c r="C19" s="60">
        <f t="shared" si="2"/>
        <v>0</v>
      </c>
      <c r="D19" s="48">
        <f t="shared" si="2"/>
        <v>0</v>
      </c>
      <c r="E19" s="48">
        <f t="shared" si="2"/>
        <v>0</v>
      </c>
      <c r="F19" s="55"/>
    </row>
    <row r="20" spans="1:6" s="54" customFormat="1" ht="77.45" customHeight="1">
      <c r="A20" s="62" t="s">
        <v>95</v>
      </c>
      <c r="B20" s="61" t="s">
        <v>94</v>
      </c>
      <c r="C20" s="60">
        <f t="shared" si="2"/>
        <v>0</v>
      </c>
      <c r="D20" s="48">
        <f t="shared" si="2"/>
        <v>0</v>
      </c>
      <c r="E20" s="48">
        <f t="shared" si="2"/>
        <v>0</v>
      </c>
      <c r="F20" s="55"/>
    </row>
    <row r="21" spans="1:6" s="54" customFormat="1" ht="101.45" customHeight="1">
      <c r="A21" s="62" t="s">
        <v>93</v>
      </c>
      <c r="B21" s="61" t="s">
        <v>133</v>
      </c>
      <c r="C21" s="60">
        <v>0</v>
      </c>
      <c r="D21" s="48">
        <v>0</v>
      </c>
      <c r="E21" s="48">
        <v>0</v>
      </c>
      <c r="F21" s="55"/>
    </row>
    <row r="22" spans="1:6" s="54" customFormat="1" ht="52.9" customHeight="1">
      <c r="A22" s="59" t="s">
        <v>92</v>
      </c>
      <c r="B22" s="58" t="s">
        <v>91</v>
      </c>
      <c r="C22" s="57">
        <f>C25+C26</f>
        <v>2740.8</v>
      </c>
      <c r="D22" s="56">
        <f>D25+D26</f>
        <v>0</v>
      </c>
      <c r="E22" s="56">
        <f>E25+E26</f>
        <v>0</v>
      </c>
      <c r="F22" s="55"/>
    </row>
    <row r="23" spans="1:6" s="46" customFormat="1" ht="40.15" customHeight="1">
      <c r="A23" s="50" t="s">
        <v>90</v>
      </c>
      <c r="B23" s="53" t="s">
        <v>89</v>
      </c>
      <c r="C23" s="48">
        <f t="shared" ref="C23:E24" si="3">SUM(C24)</f>
        <v>-4173.8</v>
      </c>
      <c r="D23" s="48">
        <f t="shared" si="3"/>
        <v>-1741.7</v>
      </c>
      <c r="E23" s="48">
        <f t="shared" si="3"/>
        <v>-1760.8</v>
      </c>
      <c r="F23" s="47"/>
    </row>
    <row r="24" spans="1:6" s="38" customFormat="1" ht="46.15" customHeight="1">
      <c r="A24" s="52" t="s">
        <v>88</v>
      </c>
      <c r="B24" s="51" t="s">
        <v>87</v>
      </c>
      <c r="C24" s="34">
        <f t="shared" si="3"/>
        <v>-4173.8</v>
      </c>
      <c r="D24" s="34">
        <f t="shared" si="3"/>
        <v>-1741.7</v>
      </c>
      <c r="E24" s="34">
        <f t="shared" si="3"/>
        <v>-1760.8</v>
      </c>
      <c r="F24" s="39"/>
    </row>
    <row r="25" spans="1:6" s="38" customFormat="1" ht="58.15" customHeight="1">
      <c r="A25" s="52" t="s">
        <v>128</v>
      </c>
      <c r="B25" s="51" t="s">
        <v>127</v>
      </c>
      <c r="C25" s="34">
        <v>-4173.8</v>
      </c>
      <c r="D25" s="34">
        <v>-1741.7</v>
      </c>
      <c r="E25" s="34">
        <v>-1760.8</v>
      </c>
      <c r="F25" s="39"/>
    </row>
    <row r="26" spans="1:6" s="46" customFormat="1" ht="43.15" customHeight="1">
      <c r="A26" s="50" t="s">
        <v>86</v>
      </c>
      <c r="B26" s="49" t="s">
        <v>85</v>
      </c>
      <c r="C26" s="48">
        <f t="shared" ref="C26:E27" si="4">SUM(C27)</f>
        <v>6914.6</v>
      </c>
      <c r="D26" s="48">
        <f t="shared" si="4"/>
        <v>1741.7000000000003</v>
      </c>
      <c r="E26" s="48">
        <f t="shared" si="4"/>
        <v>1760.8</v>
      </c>
      <c r="F26" s="47"/>
    </row>
    <row r="27" spans="1:6" s="38" customFormat="1" ht="47.45" customHeight="1">
      <c r="A27" s="45" t="s">
        <v>84</v>
      </c>
      <c r="B27" s="44" t="s">
        <v>83</v>
      </c>
      <c r="C27" s="34">
        <f t="shared" si="4"/>
        <v>6914.6</v>
      </c>
      <c r="D27" s="34">
        <f t="shared" si="4"/>
        <v>1741.7000000000003</v>
      </c>
      <c r="E27" s="34">
        <f t="shared" si="4"/>
        <v>1760.8</v>
      </c>
      <c r="F27" s="39"/>
    </row>
    <row r="28" spans="1:6" s="38" customFormat="1" ht="56.45" customHeight="1">
      <c r="A28" s="43" t="s">
        <v>82</v>
      </c>
      <c r="B28" s="42" t="s">
        <v>81</v>
      </c>
      <c r="C28" s="34">
        <v>6914.6</v>
      </c>
      <c r="D28" s="34">
        <f>'Приложение 2'!K8</f>
        <v>1741.7000000000003</v>
      </c>
      <c r="E28" s="34">
        <f>'Приложение 2'!L8</f>
        <v>1760.8</v>
      </c>
      <c r="F28" s="39"/>
    </row>
    <row r="29" spans="1:6" s="38" customFormat="1" ht="84" customHeight="1">
      <c r="A29" s="41" t="s">
        <v>80</v>
      </c>
      <c r="B29" s="40" t="s">
        <v>132</v>
      </c>
      <c r="C29" s="34"/>
      <c r="D29" s="34"/>
      <c r="E29" s="34"/>
      <c r="F29" s="39"/>
    </row>
    <row r="30" spans="1:6" ht="37.15" customHeight="1">
      <c r="A30" s="37"/>
      <c r="B30" s="36" t="s">
        <v>120</v>
      </c>
      <c r="C30" s="35">
        <v>1348.7</v>
      </c>
      <c r="D30" s="34">
        <v>1360.2</v>
      </c>
      <c r="E30" s="34">
        <v>1374.9</v>
      </c>
    </row>
    <row r="32" spans="1:6">
      <c r="F32" s="32"/>
    </row>
    <row r="33" spans="6:6" ht="44.45" customHeight="1">
      <c r="F33" s="32"/>
    </row>
    <row r="34" spans="6:6">
      <c r="F34" s="32"/>
    </row>
    <row r="35" spans="6:6">
      <c r="F35" s="32"/>
    </row>
    <row r="36" spans="6:6">
      <c r="F36" s="32"/>
    </row>
    <row r="37" spans="6:6">
      <c r="F37" s="32"/>
    </row>
    <row r="38" spans="6:6">
      <c r="F38" s="32"/>
    </row>
    <row r="39" spans="6:6">
      <c r="F39" s="32"/>
    </row>
  </sheetData>
  <mergeCells count="6">
    <mergeCell ref="A3:E5"/>
    <mergeCell ref="A7:A8"/>
    <mergeCell ref="B7:B8"/>
    <mergeCell ref="C7:E7"/>
    <mergeCell ref="C1:F1"/>
    <mergeCell ref="C2:F2"/>
  </mergeCells>
  <conditionalFormatting sqref="A2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4</vt:i4>
      </vt:variant>
    </vt:vector>
  </HeadingPairs>
  <TitlesOfParts>
    <vt:vector size="9" baseType="lpstr">
      <vt:lpstr>Приложение 1</vt:lpstr>
      <vt:lpstr>Приложение 2</vt:lpstr>
      <vt:lpstr>Приложение3</vt:lpstr>
      <vt:lpstr>Приложение 4</vt:lpstr>
      <vt:lpstr>прил5</vt:lpstr>
      <vt:lpstr>прил5!Область_печати</vt:lpstr>
      <vt:lpstr>'Приложение 1'!Область_печати</vt:lpstr>
      <vt:lpstr>'Приложение 2'!Область_печати</vt:lpstr>
      <vt:lpstr>'Приложение 4'!Область_печати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</cp:lastModifiedBy>
  <cp:lastPrinted>2023-10-12T13:49:33Z</cp:lastPrinted>
  <dcterms:created xsi:type="dcterms:W3CDTF">2006-09-16T00:00:00Z</dcterms:created>
  <dcterms:modified xsi:type="dcterms:W3CDTF">2023-10-12T13:51:24Z</dcterms:modified>
</cp:coreProperties>
</file>