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320" windowHeight="12585"/>
  </bookViews>
  <sheets>
    <sheet name="Доходы" sheetId="1" r:id="rId1"/>
  </sheets>
  <definedNames>
    <definedName name="_xlnm._FilterDatabase" localSheetId="0" hidden="1">Доходы!$A$9:$L$47</definedName>
    <definedName name="_xlnm.Print_Titles" localSheetId="0">Доходы!$8:$9</definedName>
    <definedName name="_xlnm.Print_Area" localSheetId="0">Доходы!$A$1:$G$47</definedName>
  </definedNames>
  <calcPr calcId="125725" fullCalcOnLoad="1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10"/>
  <c r="G17"/>
  <c r="C45"/>
  <c r="E33"/>
  <c r="C33"/>
  <c r="C24"/>
  <c r="G46"/>
  <c r="G45"/>
  <c r="E28"/>
  <c r="E13"/>
  <c r="C13"/>
  <c r="E46"/>
  <c r="E45"/>
  <c r="C46"/>
  <c r="E19"/>
  <c r="C19"/>
  <c r="G44"/>
  <c r="G42"/>
  <c r="G39"/>
  <c r="E35"/>
  <c r="E32"/>
  <c r="E43"/>
  <c r="C43"/>
  <c r="E41"/>
  <c r="E40"/>
  <c r="C41"/>
  <c r="C40"/>
  <c r="E38"/>
  <c r="E37"/>
  <c r="C38"/>
  <c r="C35"/>
  <c r="C32"/>
  <c r="G36"/>
  <c r="C31"/>
  <c r="E31"/>
  <c r="G38"/>
  <c r="C37"/>
  <c r="G43"/>
  <c r="G41"/>
  <c r="E26"/>
  <c r="E23"/>
  <c r="E17"/>
  <c r="C17"/>
  <c r="E12"/>
  <c r="C12"/>
  <c r="G35"/>
  <c r="G34"/>
  <c r="G33"/>
  <c r="G27"/>
  <c r="C26"/>
  <c r="C23"/>
  <c r="G21"/>
  <c r="G15"/>
  <c r="G40"/>
  <c r="E30"/>
  <c r="C16"/>
  <c r="C11"/>
  <c r="C22"/>
  <c r="E22"/>
  <c r="E16"/>
  <c r="E11"/>
  <c r="G20"/>
  <c r="G19"/>
  <c r="G26"/>
  <c r="G13"/>
  <c r="E10"/>
  <c r="G32"/>
  <c r="G23"/>
  <c r="G12"/>
  <c r="G22"/>
  <c r="G11"/>
  <c r="G37"/>
  <c r="G31"/>
  <c r="C30"/>
  <c r="C10"/>
  <c r="G30"/>
  <c r="G10"/>
</calcChain>
</file>

<file path=xl/sharedStrings.xml><?xml version="1.0" encoding="utf-8"?>
<sst xmlns="http://schemas.openxmlformats.org/spreadsheetml/2006/main" count="90" uniqueCount="90">
  <si>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</si>
  <si>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</si>
  <si>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</si>
  <si>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</si>
  <si>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</si>
  <si>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</si>
  <si>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</si>
  <si>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</si>
  <si>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</si>
  <si>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</si>
  <si>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</si>
  <si>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</si>
  <si>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</si>
  <si>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</si>
  <si>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</si>
  <si>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</si>
  <si>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</si>
  <si>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</si>
  <si>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</si>
  <si>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</si>
  <si>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</si>
  <si>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</si>
  <si>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</si>
  <si>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</si>
  <si>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</si>
  <si>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</si>
  <si>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</si>
  <si>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</si>
  <si>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</si>
  <si>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</si>
  <si>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</si>
  <si>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</si>
  <si>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</si>
  <si>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</si>
  <si>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</si>
  <si>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</si>
  <si>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</si>
  <si>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</si>
  <si>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</si>
  <si>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</si>
  <si>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</si>
  <si>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</si>
  <si>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</si>
  <si>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</si>
  <si>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</si>
  <si>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</si>
  <si>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</si>
  <si>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</si>
  <si>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</si>
  <si>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</si>
  <si>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</si>
  <si>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</si>
  <si>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</si>
  <si>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</si>
  <si>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</si>
  <si>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</si>
  <si>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</si>
  <si>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</si>
  <si>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</si>
  <si>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</si>
  <si>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</si>
  <si>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</si>
  <si>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</si>
  <si>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</si>
  <si>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</si>
  <si>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</si>
  <si>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</si>
  <si>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 xml:space="preserve">  Прочие субсидии бюджетам сельских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</si>
  <si>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</si>
  <si>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</si>
  <si>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1 14 00000 00 0000 000</t>
  </si>
  <si>
    <t>ДОХОДЫ ОТ ПРОДАЖИ МАТЕРИАЛЬНЫХ И НЕМАТЕРИАЛЬНЫХ АКТИВОВ</t>
  </si>
  <si>
    <t>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</si>
  <si>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</si>
  <si>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2023 год"</t>
  </si>
  <si>
    <t>ДОХОДЫ БЮЖЕТА КОЧУНОВСКОГО СЕЛЬСКОГО ПОСЕЛЕНИЯ РОМОДАНОВСКОГО МУНИЦИПАЛЬНОГО РАЙОНА РЕСПУБЛИКИ МОРДОВИЯ ЗА 2023 ГОД ПО КОДАМ КЛАССИФИКАЦИИ ДОХОДОВ БЮДЖЕТА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</si>
  <si>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</si>
  <si>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</si>
  <si>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</si>
  <si>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</si>
  <si>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</si>
  <si>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</si>
  <si>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</si>
  <si>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</si>
  <si>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</si>
  <si>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</si>
  <si>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План с изменениями в соответствии с уведомлениями МФ РМ</t>
  </si>
  <si>
    <t>Процент исполнения от утвержденного плана</t>
  </si>
  <si>
    <t>Процент исполнения от плана с учетом изменений</t>
  </si>
  <si>
    <t>План,утвержденный решением Совета депутатов о бюджете Кочуновского сельского поселения на 2023год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</si>
</sst>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2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0" applyNumberFormat="0" applyBorder="0" applyAlignment="0" applyProtection="0"/>
    <xf numFmtId="0" fontId="5" fillId="0" borderId="0"/>
    <xf numFmtId="0" fontId="16" fillId="33" borderId="7" applyNumberFormat="0" applyAlignment="0" applyProtection="0"/>
    <xf numFmtId="0" fontId="17" fillId="34" borderId="8" applyNumberFormat="0" applyAlignment="0" applyProtection="0"/>
    <xf numFmtId="0" fontId="5" fillId="0" borderId="0"/>
    <xf numFmtId="0" fontId="18" fillId="0" borderId="0" applyNumberFormat="0" applyFill="0" applyBorder="0" applyAlignment="0" applyProtection="0"/>
    <xf numFmtId="0" fontId="19" fillId="35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36" borderId="7" applyNumberFormat="0" applyAlignment="0" applyProtection="0"/>
    <xf numFmtId="0" fontId="24" fillId="0" borderId="12" applyNumberFormat="0" applyFill="0" applyAlignment="0" applyProtection="0"/>
    <xf numFmtId="0" fontId="25" fillId="37" borderId="0" applyNumberFormat="0" applyBorder="0" applyAlignment="0" applyProtection="0"/>
    <xf numFmtId="0" fontId="1" fillId="38" borderId="13" applyNumberFormat="0" applyFont="0" applyAlignment="0" applyProtection="0"/>
    <xf numFmtId="0" fontId="26" fillId="33" borderId="14" applyNumberFormat="0" applyAlignment="0" applyProtection="0"/>
    <xf numFmtId="0" fontId="27" fillId="0" borderId="0"/>
    <xf numFmtId="0" fontId="27" fillId="0" borderId="0"/>
    <xf numFmtId="0" fontId="28" fillId="0" borderId="0" applyNumberFormat="0" applyFill="0" applyBorder="0" applyAlignment="0" applyProtection="0"/>
    <xf numFmtId="0" fontId="29" fillId="0" borderId="15" applyNumberFormat="0" applyFill="0" applyAlignment="0" applyProtection="0"/>
    <xf numFmtId="0" fontId="5" fillId="0" borderId="0"/>
    <xf numFmtId="0" fontId="30" fillId="0" borderId="0" applyNumberFormat="0" applyFill="0" applyBorder="0" applyAlignment="0" applyProtection="0"/>
    <xf numFmtId="49" fontId="31" fillId="0" borderId="16">
      <alignment horizontal="center"/>
    </xf>
    <xf numFmtId="4" fontId="31" fillId="0" borderId="17">
      <alignment horizontal="right"/>
    </xf>
    <xf numFmtId="0" fontId="32" fillId="0" borderId="18"/>
    <xf numFmtId="0" fontId="31" fillId="0" borderId="19">
      <alignment horizontal="left" wrapText="1"/>
    </xf>
    <xf numFmtId="0" fontId="31" fillId="0" borderId="20">
      <alignment horizontal="left" wrapText="1"/>
    </xf>
    <xf numFmtId="0" fontId="31" fillId="0" borderId="19">
      <alignment horizontal="left" wrapText="1" indent="1"/>
    </xf>
    <xf numFmtId="0" fontId="31" fillId="0" borderId="20">
      <alignment horizontal="left" wrapText="1" indent="2"/>
    </xf>
    <xf numFmtId="0" fontId="31" fillId="0" borderId="21">
      <alignment horizontal="left" wrapText="1" indent="2"/>
    </xf>
    <xf numFmtId="0" fontId="31" fillId="0" borderId="0">
      <alignment horizontal="center" wrapText="1"/>
    </xf>
    <xf numFmtId="49" fontId="31" fillId="0" borderId="18">
      <alignment horizontal="left"/>
    </xf>
    <xf numFmtId="49" fontId="31" fillId="0" borderId="22">
      <alignment horizontal="center" wrapText="1"/>
    </xf>
    <xf numFmtId="49" fontId="31" fillId="0" borderId="22">
      <alignment horizontal="center" shrinkToFit="1"/>
    </xf>
    <xf numFmtId="49" fontId="31" fillId="0" borderId="23">
      <alignment horizontal="center" shrinkToFit="1"/>
    </xf>
    <xf numFmtId="0" fontId="31" fillId="0" borderId="21">
      <alignment horizontal="left" wrapText="1"/>
    </xf>
    <xf numFmtId="0" fontId="31" fillId="0" borderId="24">
      <alignment horizontal="left" wrapText="1"/>
    </xf>
    <xf numFmtId="0" fontId="31" fillId="0" borderId="21">
      <alignment horizontal="left" wrapText="1" indent="1"/>
    </xf>
    <xf numFmtId="0" fontId="31" fillId="0" borderId="24">
      <alignment horizontal="left" wrapText="1" indent="2"/>
    </xf>
    <xf numFmtId="0" fontId="33" fillId="0" borderId="25"/>
    <xf numFmtId="0" fontId="33" fillId="0" borderId="26"/>
    <xf numFmtId="0" fontId="32" fillId="0" borderId="27">
      <alignment horizontal="center" vertical="center" textRotation="90" wrapText="1"/>
    </xf>
    <xf numFmtId="0" fontId="32" fillId="0" borderId="28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29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29">
      <alignment horizontal="center" vertical="center" textRotation="90"/>
    </xf>
    <xf numFmtId="0" fontId="32" fillId="0" borderId="30">
      <alignment horizontal="center" vertical="center" textRotation="90"/>
    </xf>
    <xf numFmtId="0" fontId="33" fillId="0" borderId="28"/>
    <xf numFmtId="0" fontId="34" fillId="0" borderId="18">
      <alignment wrapText="1"/>
    </xf>
    <xf numFmtId="0" fontId="34" fillId="0" borderId="28">
      <alignment wrapText="1"/>
    </xf>
    <xf numFmtId="0" fontId="31" fillId="0" borderId="30">
      <alignment horizontal="center" vertical="top" wrapText="1"/>
    </xf>
    <xf numFmtId="0" fontId="32" fillId="0" borderId="31"/>
    <xf numFmtId="49" fontId="35" fillId="0" borderId="32">
      <alignment horizontal="left" vertical="center" wrapText="1"/>
    </xf>
    <xf numFmtId="49" fontId="31" fillId="0" borderId="24">
      <alignment horizontal="left" vertical="center" wrapText="1" indent="2"/>
    </xf>
    <xf numFmtId="49" fontId="31" fillId="0" borderId="21">
      <alignment horizontal="left" vertical="center" wrapText="1" indent="3"/>
    </xf>
    <xf numFmtId="49" fontId="31" fillId="0" borderId="32">
      <alignment horizontal="left" vertical="center" wrapText="1" indent="3"/>
    </xf>
    <xf numFmtId="49" fontId="31" fillId="0" borderId="33">
      <alignment horizontal="left" vertical="center" wrapText="1" indent="3"/>
    </xf>
    <xf numFmtId="0" fontId="35" fillId="0" borderId="31">
      <alignment horizontal="left" vertical="center" wrapText="1"/>
    </xf>
    <xf numFmtId="49" fontId="31" fillId="0" borderId="28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18">
      <alignment horizontal="left" vertical="center" wrapText="1" indent="3"/>
    </xf>
    <xf numFmtId="49" fontId="35" fillId="0" borderId="31">
      <alignment horizontal="left" vertical="center" wrapText="1"/>
    </xf>
    <xf numFmtId="0" fontId="31" fillId="0" borderId="32">
      <alignment horizontal="left" vertical="center" wrapText="1"/>
    </xf>
    <xf numFmtId="0" fontId="31" fillId="0" borderId="33">
      <alignment horizontal="left" vertical="center" wrapText="1"/>
    </xf>
    <xf numFmtId="49" fontId="35" fillId="0" borderId="34">
      <alignment horizontal="left" vertical="center" wrapText="1"/>
    </xf>
    <xf numFmtId="49" fontId="31" fillId="0" borderId="35">
      <alignment horizontal="left" vertical="center" wrapText="1"/>
    </xf>
    <xf numFmtId="49" fontId="31" fillId="0" borderId="36">
      <alignment horizontal="left" vertical="center" wrapText="1"/>
    </xf>
    <xf numFmtId="49" fontId="32" fillId="0" borderId="37">
      <alignment horizontal="center"/>
    </xf>
    <xf numFmtId="49" fontId="32" fillId="0" borderId="38">
      <alignment horizontal="center" vertical="center" wrapText="1"/>
    </xf>
    <xf numFmtId="49" fontId="31" fillId="0" borderId="39">
      <alignment horizontal="center" vertical="center" wrapText="1"/>
    </xf>
    <xf numFmtId="49" fontId="31" fillId="0" borderId="22">
      <alignment horizontal="center" vertical="center" wrapText="1"/>
    </xf>
    <xf numFmtId="49" fontId="31" fillId="0" borderId="38">
      <alignment horizontal="center" vertical="center" wrapText="1"/>
    </xf>
    <xf numFmtId="49" fontId="31" fillId="0" borderId="28">
      <alignment horizontal="center" vertical="center" wrapText="1"/>
    </xf>
    <xf numFmtId="49" fontId="31" fillId="0" borderId="0">
      <alignment horizontal="center" vertical="center" wrapText="1"/>
    </xf>
    <xf numFmtId="49" fontId="31" fillId="0" borderId="18">
      <alignment horizontal="center" vertical="center" wrapText="1"/>
    </xf>
    <xf numFmtId="49" fontId="32" fillId="0" borderId="37">
      <alignment horizontal="center" vertical="center" wrapText="1"/>
    </xf>
    <xf numFmtId="49" fontId="31" fillId="0" borderId="40">
      <alignment horizontal="center" vertical="center" wrapText="1"/>
    </xf>
    <xf numFmtId="0" fontId="33" fillId="0" borderId="41"/>
    <xf numFmtId="0" fontId="31" fillId="0" borderId="37">
      <alignment horizontal="center" vertical="center"/>
    </xf>
    <xf numFmtId="0" fontId="31" fillId="0" borderId="39">
      <alignment horizontal="center" vertical="center"/>
    </xf>
    <xf numFmtId="0" fontId="31" fillId="0" borderId="22">
      <alignment horizontal="center" vertical="center"/>
    </xf>
    <xf numFmtId="0" fontId="31" fillId="0" borderId="38">
      <alignment horizontal="center" vertical="center"/>
    </xf>
    <xf numFmtId="49" fontId="31" fillId="0" borderId="42">
      <alignment horizontal="center" vertical="center"/>
    </xf>
    <xf numFmtId="49" fontId="31" fillId="0" borderId="25">
      <alignment horizontal="center" vertical="center"/>
    </xf>
    <xf numFmtId="49" fontId="31" fillId="0" borderId="23">
      <alignment horizontal="center" vertical="center"/>
    </xf>
    <xf numFmtId="49" fontId="31" fillId="0" borderId="30">
      <alignment horizontal="center" vertical="center"/>
    </xf>
    <xf numFmtId="49" fontId="31" fillId="0" borderId="30">
      <alignment horizontal="center" vertical="top" wrapText="1"/>
    </xf>
    <xf numFmtId="0" fontId="31" fillId="0" borderId="25"/>
    <xf numFmtId="4" fontId="31" fillId="0" borderId="28">
      <alignment horizontal="right"/>
    </xf>
    <xf numFmtId="4" fontId="31" fillId="0" borderId="0">
      <alignment horizontal="right" shrinkToFit="1"/>
    </xf>
    <xf numFmtId="4" fontId="31" fillId="0" borderId="18">
      <alignment horizontal="right"/>
    </xf>
    <xf numFmtId="4" fontId="31" fillId="0" borderId="43">
      <alignment horizontal="right"/>
    </xf>
    <xf numFmtId="49" fontId="31" fillId="0" borderId="18">
      <alignment horizontal="center" wrapText="1"/>
    </xf>
    <xf numFmtId="0" fontId="31" fillId="0" borderId="28">
      <alignment horizontal="center"/>
    </xf>
    <xf numFmtId="0" fontId="36" fillId="0" borderId="18"/>
    <xf numFmtId="0" fontId="36" fillId="0" borderId="28"/>
    <xf numFmtId="0" fontId="31" fillId="0" borderId="18">
      <alignment horizontal="center"/>
    </xf>
    <xf numFmtId="49" fontId="31" fillId="0" borderId="28">
      <alignment horizontal="center"/>
    </xf>
    <xf numFmtId="49" fontId="31" fillId="0" borderId="0">
      <alignment horizontal="left"/>
    </xf>
    <xf numFmtId="4" fontId="31" fillId="0" borderId="25">
      <alignment horizontal="right"/>
    </xf>
    <xf numFmtId="0" fontId="31" fillId="0" borderId="30">
      <alignment horizontal="center" vertical="top"/>
    </xf>
    <xf numFmtId="4" fontId="31" fillId="0" borderId="26">
      <alignment horizontal="right"/>
    </xf>
    <xf numFmtId="0" fontId="31" fillId="0" borderId="26"/>
    <xf numFmtId="4" fontId="31" fillId="0" borderId="44">
      <alignment horizontal="right"/>
    </xf>
    <xf numFmtId="0" fontId="34" fillId="0" borderId="30">
      <alignment wrapText="1"/>
    </xf>
    <xf numFmtId="0" fontId="27" fillId="0" borderId="45"/>
    <xf numFmtId="0" fontId="33" fillId="39" borderId="0"/>
    <xf numFmtId="0" fontId="32" fillId="0" borderId="0"/>
    <xf numFmtId="0" fontId="37" fillId="0" borderId="0"/>
    <xf numFmtId="0" fontId="31" fillId="0" borderId="0">
      <alignment horizontal="left"/>
    </xf>
    <xf numFmtId="0" fontId="31" fillId="0" borderId="0"/>
    <xf numFmtId="0" fontId="27" fillId="0" borderId="0"/>
    <xf numFmtId="0" fontId="33" fillId="0" borderId="0"/>
    <xf numFmtId="49" fontId="31" fillId="0" borderId="30">
      <alignment horizontal="center" vertical="center" wrapText="1"/>
    </xf>
    <xf numFmtId="0" fontId="31" fillId="0" borderId="16">
      <alignment horizontal="left" wrapText="1"/>
    </xf>
    <xf numFmtId="0" fontId="31" fillId="0" borderId="26">
      <alignment horizontal="left" wrapText="1" indent="1"/>
    </xf>
    <xf numFmtId="0" fontId="31" fillId="0" borderId="16">
      <alignment horizontal="left" wrapText="1" indent="2"/>
    </xf>
    <xf numFmtId="0" fontId="31" fillId="0" borderId="46">
      <alignment horizontal="left" wrapText="1" indent="2"/>
    </xf>
    <xf numFmtId="0" fontId="27" fillId="0" borderId="0"/>
    <xf numFmtId="0" fontId="38" fillId="0" borderId="0">
      <alignment horizontal="center" vertical="top"/>
    </xf>
    <xf numFmtId="0" fontId="31" fillId="0" borderId="28">
      <alignment horizontal="left"/>
    </xf>
    <xf numFmtId="49" fontId="31" fillId="0" borderId="37">
      <alignment horizontal="center" wrapText="1"/>
    </xf>
    <xf numFmtId="49" fontId="31" fillId="0" borderId="39">
      <alignment horizontal="center" wrapText="1"/>
    </xf>
    <xf numFmtId="49" fontId="31" fillId="0" borderId="22">
      <alignment horizontal="center"/>
    </xf>
    <xf numFmtId="0" fontId="31" fillId="0" borderId="41"/>
    <xf numFmtId="0" fontId="31" fillId="0" borderId="0">
      <alignment horizontal="center"/>
    </xf>
    <xf numFmtId="49" fontId="31" fillId="0" borderId="28"/>
    <xf numFmtId="49" fontId="31" fillId="0" borderId="0"/>
    <xf numFmtId="49" fontId="31" fillId="0" borderId="42">
      <alignment horizontal="center"/>
    </xf>
    <xf numFmtId="49" fontId="31" fillId="0" borderId="25">
      <alignment horizontal="center"/>
    </xf>
    <xf numFmtId="49" fontId="31" fillId="0" borderId="23">
      <alignment horizontal="center"/>
    </xf>
    <xf numFmtId="0" fontId="31" fillId="0" borderId="30">
      <alignment horizontal="center" vertical="center" wrapText="1"/>
    </xf>
    <xf numFmtId="49" fontId="31" fillId="0" borderId="43">
      <alignment horizontal="center" vertical="center" wrapText="1"/>
    </xf>
    <xf numFmtId="4" fontId="31" fillId="0" borderId="30">
      <alignment horizontal="right"/>
    </xf>
    <xf numFmtId="4" fontId="31" fillId="0" borderId="23">
      <alignment horizontal="right"/>
    </xf>
    <xf numFmtId="0" fontId="31" fillId="40" borderId="41"/>
    <xf numFmtId="0" fontId="31" fillId="40" borderId="0"/>
    <xf numFmtId="0" fontId="32" fillId="0" borderId="0">
      <alignment horizontal="center"/>
    </xf>
    <xf numFmtId="0" fontId="31" fillId="0" borderId="18">
      <alignment wrapText="1"/>
    </xf>
    <xf numFmtId="0" fontId="31" fillId="0" borderId="47">
      <alignment wrapText="1"/>
    </xf>
    <xf numFmtId="0" fontId="39" fillId="0" borderId="0">
      <alignment horizontal="center" wrapText="1"/>
    </xf>
    <xf numFmtId="49" fontId="40" fillId="0" borderId="0">
      <alignment horizontal="right"/>
    </xf>
    <xf numFmtId="0" fontId="31" fillId="0" borderId="0">
      <alignment horizontal="right"/>
    </xf>
    <xf numFmtId="0" fontId="41" fillId="0" borderId="0"/>
    <xf numFmtId="0" fontId="31" fillId="0" borderId="29">
      <alignment horizontal="center"/>
    </xf>
    <xf numFmtId="49" fontId="40" fillId="0" borderId="48">
      <alignment horizontal="right"/>
    </xf>
    <xf numFmtId="0" fontId="31" fillId="0" borderId="48">
      <alignment horizontal="right"/>
    </xf>
    <xf numFmtId="0" fontId="27" fillId="0" borderId="49"/>
    <xf numFmtId="0" fontId="41" fillId="0" borderId="18"/>
    <xf numFmtId="0" fontId="31" fillId="0" borderId="43">
      <alignment horizontal="center"/>
    </xf>
    <xf numFmtId="49" fontId="33" fillId="0" borderId="50">
      <alignment horizontal="center"/>
    </xf>
    <xf numFmtId="166" fontId="31" fillId="0" borderId="51">
      <alignment horizontal="center"/>
    </xf>
    <xf numFmtId="0" fontId="31" fillId="0" borderId="52">
      <alignment horizontal="center"/>
    </xf>
    <xf numFmtId="49" fontId="31" fillId="0" borderId="53">
      <alignment horizontal="center"/>
    </xf>
    <xf numFmtId="49" fontId="31" fillId="0" borderId="51">
      <alignment horizontal="center"/>
    </xf>
    <xf numFmtId="0" fontId="31" fillId="0" borderId="51">
      <alignment horizontal="center"/>
    </xf>
    <xf numFmtId="49" fontId="31" fillId="0" borderId="54">
      <alignment horizontal="center"/>
    </xf>
    <xf numFmtId="0" fontId="27" fillId="0" borderId="55"/>
    <xf numFmtId="0" fontId="33" fillId="0" borderId="56"/>
    <xf numFmtId="0" fontId="33" fillId="0" borderId="45"/>
    <xf numFmtId="49" fontId="33" fillId="0" borderId="0">
      <alignment horizontal="center"/>
    </xf>
    <xf numFmtId="166" fontId="31" fillId="0" borderId="0">
      <alignment horizontal="center"/>
    </xf>
    <xf numFmtId="49" fontId="31" fillId="0" borderId="0">
      <alignment horizontal="center"/>
    </xf>
    <xf numFmtId="49" fontId="31" fillId="0" borderId="0">
      <alignment horizontal="right"/>
    </xf>
    <xf numFmtId="4" fontId="31" fillId="0" borderId="16">
      <alignment horizontal="right"/>
    </xf>
    <xf numFmtId="49" fontId="31" fillId="0" borderId="26">
      <alignment horizontal="center"/>
    </xf>
    <xf numFmtId="4" fontId="31" fillId="0" borderId="46">
      <alignment horizontal="right"/>
    </xf>
    <xf numFmtId="0" fontId="31" fillId="0" borderId="0">
      <alignment horizontal="left" wrapText="1"/>
    </xf>
    <xf numFmtId="0" fontId="31" fillId="0" borderId="18">
      <alignment horizontal="left"/>
    </xf>
    <xf numFmtId="0" fontId="31" fillId="0" borderId="57">
      <alignment horizontal="left" wrapText="1"/>
    </xf>
    <xf numFmtId="0" fontId="31" fillId="0" borderId="58">
      <alignment horizontal="left" wrapText="1" indent="1"/>
    </xf>
    <xf numFmtId="0" fontId="31" fillId="0" borderId="59"/>
    <xf numFmtId="0" fontId="32" fillId="0" borderId="60">
      <alignment horizontal="left" wrapText="1"/>
    </xf>
    <xf numFmtId="49" fontId="31" fillId="0" borderId="0">
      <alignment horizontal="center" wrapText="1"/>
    </xf>
    <xf numFmtId="49" fontId="31" fillId="0" borderId="38">
      <alignment horizontal="center" wrapText="1"/>
    </xf>
    <xf numFmtId="0" fontId="31" fillId="0" borderId="61">
      <alignment horizontal="center" wrapText="1"/>
    </xf>
    <xf numFmtId="49" fontId="31" fillId="0" borderId="23">
      <alignment horizontal="center" wrapText="1"/>
    </xf>
    <xf numFmtId="49" fontId="31" fillId="0" borderId="30">
      <alignment horizontal="center"/>
    </xf>
    <xf numFmtId="49" fontId="31" fillId="0" borderId="62">
      <alignment horizontal="center" wrapText="1"/>
    </xf>
    <xf numFmtId="49" fontId="31" fillId="0" borderId="18"/>
    <xf numFmtId="4" fontId="31" fillId="0" borderId="42">
      <alignment horizontal="right"/>
    </xf>
    <xf numFmtId="49" fontId="32" fillId="0" borderId="0"/>
    <xf numFmtId="0" fontId="31" fillId="0" borderId="46">
      <alignment horizontal="left" wrapText="1"/>
    </xf>
    <xf numFmtId="0" fontId="32" fillId="0" borderId="17">
      <alignment horizontal="left" wrapText="1"/>
    </xf>
    <xf numFmtId="0" fontId="31" fillId="0" borderId="18"/>
    <xf numFmtId="0" fontId="33" fillId="0" borderId="18"/>
    <xf numFmtId="0" fontId="5" fillId="0" borderId="0"/>
    <xf numFmtId="0" fontId="4" fillId="0" borderId="0"/>
  </cellStyleXfs>
  <cellXfs count="80">
    <xf numFmtId="0" fontId="0" fillId="0" borderId="0" xfId="0"/>
    <xf numFmtId="4" fontId="2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/>
    <xf numFmtId="0" fontId="3" fillId="0" borderId="0" xfId="0" applyFont="1" applyFill="1"/>
    <xf numFmtId="4" fontId="3" fillId="0" borderId="0" xfId="0" applyNumberFormat="1" applyFont="1" applyFill="1" applyBorder="1"/>
    <xf numFmtId="49" fontId="3" fillId="0" borderId="0" xfId="0" applyNumberFormat="1" applyFont="1" applyFill="1" applyBorder="1"/>
    <xf numFmtId="4" fontId="3" fillId="5" borderId="0" xfId="0" applyNumberFormat="1" applyFont="1" applyFill="1"/>
    <xf numFmtId="0" fontId="3" fillId="5" borderId="0" xfId="0" applyFont="1" applyFill="1"/>
    <xf numFmtId="4" fontId="3" fillId="6" borderId="0" xfId="0" applyNumberFormat="1" applyFont="1" applyFill="1"/>
    <xf numFmtId="0" fontId="3" fillId="6" borderId="0" xfId="0" applyFont="1" applyFill="1"/>
    <xf numFmtId="4" fontId="3" fillId="2" borderId="0" xfId="0" applyNumberFormat="1" applyFont="1" applyFill="1"/>
    <xf numFmtId="0" fontId="3" fillId="2" borderId="0" xfId="0" applyFont="1" applyFill="1"/>
    <xf numFmtId="164" fontId="3" fillId="0" borderId="0" xfId="0" applyNumberFormat="1" applyFont="1" applyFill="1"/>
    <xf numFmtId="0" fontId="3" fillId="0" borderId="0" xfId="0" applyFont="1" applyFill="1" applyAlignment="1">
      <alignment horizontal="left"/>
    </xf>
    <xf numFmtId="0" fontId="6" fillId="0" borderId="0" xfId="0" applyFont="1" applyFill="1"/>
    <xf numFmtId="164" fontId="7" fillId="0" borderId="0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center"/>
    </xf>
    <xf numFmtId="4" fontId="8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3" fillId="0" borderId="4" xfId="0" applyFont="1" applyFill="1" applyBorder="1"/>
    <xf numFmtId="0" fontId="9" fillId="3" borderId="5" xfId="0" applyFont="1" applyFill="1" applyBorder="1" applyAlignment="1">
      <alignment horizontal="center" vertical="top"/>
    </xf>
    <xf numFmtId="0" fontId="9" fillId="3" borderId="5" xfId="0" applyFont="1" applyFill="1" applyBorder="1" applyAlignment="1">
      <alignment horizontal="justify" vertical="top" wrapText="1"/>
    </xf>
    <xf numFmtId="164" fontId="9" fillId="3" borderId="5" xfId="0" applyNumberFormat="1" applyFont="1" applyFill="1" applyBorder="1" applyAlignment="1">
      <alignment horizontal="right"/>
    </xf>
    <xf numFmtId="0" fontId="3" fillId="7" borderId="5" xfId="0" applyFont="1" applyFill="1" applyBorder="1" applyAlignment="1">
      <alignment horizontal="center" vertical="top"/>
    </xf>
    <xf numFmtId="0" fontId="3" fillId="7" borderId="5" xfId="0" applyFont="1" applyFill="1" applyBorder="1" applyAlignment="1">
      <alignment horizontal="justify" vertical="top" wrapText="1"/>
    </xf>
    <xf numFmtId="164" fontId="3" fillId="7" borderId="5" xfId="0" applyNumberFormat="1" applyFont="1" applyFill="1" applyBorder="1" applyAlignment="1">
      <alignment horizontal="right"/>
    </xf>
    <xf numFmtId="0" fontId="3" fillId="2" borderId="5" xfId="0" applyFont="1" applyFill="1" applyBorder="1" applyAlignment="1">
      <alignment horizontal="center" vertical="top"/>
    </xf>
    <xf numFmtId="0" fontId="3" fillId="2" borderId="5" xfId="0" applyNumberFormat="1" applyFont="1" applyFill="1" applyBorder="1" applyAlignment="1">
      <alignment horizontal="justify" vertical="top" wrapText="1"/>
    </xf>
    <xf numFmtId="164" fontId="3" fillId="2" borderId="5" xfId="0" applyNumberFormat="1" applyFont="1" applyFill="1" applyBorder="1" applyAlignment="1">
      <alignment horizontal="right"/>
    </xf>
    <xf numFmtId="0" fontId="3" fillId="0" borderId="5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justify" vertical="top" wrapText="1"/>
    </xf>
    <xf numFmtId="164" fontId="3" fillId="0" borderId="5" xfId="0" applyNumberFormat="1" applyFont="1" applyFill="1" applyBorder="1" applyAlignment="1">
      <alignment horizontal="right"/>
    </xf>
    <xf numFmtId="0" fontId="9" fillId="4" borderId="5" xfId="0" applyFont="1" applyFill="1" applyBorder="1" applyAlignment="1">
      <alignment horizontal="center" vertical="top"/>
    </xf>
    <xf numFmtId="0" fontId="9" fillId="4" borderId="5" xfId="0" applyFont="1" applyFill="1" applyBorder="1" applyAlignment="1">
      <alignment horizontal="justify" vertical="top" wrapText="1"/>
    </xf>
    <xf numFmtId="164" fontId="9" fillId="4" borderId="5" xfId="0" applyNumberFormat="1" applyFont="1" applyFill="1" applyBorder="1" applyAlignment="1">
      <alignment horizontal="right"/>
    </xf>
    <xf numFmtId="0" fontId="10" fillId="7" borderId="5" xfId="0" applyFont="1" applyFill="1" applyBorder="1" applyAlignment="1">
      <alignment horizontal="center" vertical="top"/>
    </xf>
    <xf numFmtId="0" fontId="10" fillId="7" borderId="5" xfId="0" applyFont="1" applyFill="1" applyBorder="1" applyAlignment="1">
      <alignment horizontal="justify" vertical="top" wrapText="1"/>
    </xf>
    <xf numFmtId="0" fontId="10" fillId="0" borderId="5" xfId="0" applyFont="1" applyFill="1" applyBorder="1" applyAlignment="1">
      <alignment horizontal="center" vertical="top"/>
    </xf>
    <xf numFmtId="0" fontId="10" fillId="0" borderId="5" xfId="0" applyFont="1" applyFill="1" applyBorder="1" applyAlignment="1">
      <alignment horizontal="justify" vertical="top" wrapText="1"/>
    </xf>
    <xf numFmtId="0" fontId="11" fillId="7" borderId="5" xfId="0" applyFont="1" applyFill="1" applyBorder="1" applyAlignment="1">
      <alignment horizontal="center" vertical="top"/>
    </xf>
    <xf numFmtId="0" fontId="11" fillId="7" borderId="5" xfId="0" applyFont="1" applyFill="1" applyBorder="1" applyAlignment="1">
      <alignment horizontal="justify" vertical="top" wrapText="1"/>
    </xf>
    <xf numFmtId="164" fontId="10" fillId="0" borderId="5" xfId="0" applyNumberFormat="1" applyFont="1" applyFill="1" applyBorder="1" applyAlignment="1">
      <alignment horizontal="right"/>
    </xf>
    <xf numFmtId="0" fontId="3" fillId="5" borderId="5" xfId="0" applyFont="1" applyFill="1" applyBorder="1" applyAlignment="1">
      <alignment horizontal="center" vertical="top"/>
    </xf>
    <xf numFmtId="0" fontId="3" fillId="5" borderId="5" xfId="0" applyNumberFormat="1" applyFont="1" applyFill="1" applyBorder="1" applyAlignment="1">
      <alignment horizontal="justify" vertical="top" wrapText="1"/>
    </xf>
    <xf numFmtId="164" fontId="3" fillId="5" borderId="5" xfId="0" applyNumberFormat="1" applyFont="1" applyFill="1" applyBorder="1" applyAlignment="1">
      <alignment horizontal="right"/>
    </xf>
    <xf numFmtId="0" fontId="3" fillId="2" borderId="5" xfId="0" applyFont="1" applyFill="1" applyBorder="1" applyAlignment="1">
      <alignment horizontal="justify" vertical="top" wrapText="1"/>
    </xf>
    <xf numFmtId="0" fontId="3" fillId="5" borderId="5" xfId="0" applyFont="1" applyFill="1" applyBorder="1" applyAlignment="1">
      <alignment horizontal="justify" vertical="top" wrapText="1"/>
    </xf>
    <xf numFmtId="164" fontId="3" fillId="4" borderId="5" xfId="0" applyNumberFormat="1" applyFont="1" applyFill="1" applyBorder="1" applyAlignment="1">
      <alignment horizontal="right"/>
    </xf>
    <xf numFmtId="0" fontId="9" fillId="4" borderId="5" xfId="214" applyFont="1" applyFill="1" applyBorder="1" applyAlignment="1">
      <alignment horizontal="center" vertical="top"/>
    </xf>
    <xf numFmtId="0" fontId="9" fillId="4" borderId="5" xfId="214" applyFont="1" applyFill="1" applyBorder="1" applyAlignment="1">
      <alignment horizontal="justify" vertical="top" wrapText="1"/>
    </xf>
    <xf numFmtId="164" fontId="9" fillId="4" borderId="5" xfId="214" applyNumberFormat="1" applyFont="1" applyFill="1" applyBorder="1" applyAlignment="1">
      <alignment horizontal="right"/>
    </xf>
    <xf numFmtId="0" fontId="3" fillId="4" borderId="5" xfId="214" applyFont="1" applyFill="1" applyBorder="1" applyAlignment="1">
      <alignment horizontal="center" vertical="top"/>
    </xf>
    <xf numFmtId="0" fontId="3" fillId="4" borderId="5" xfId="214" applyFont="1" applyFill="1" applyBorder="1" applyAlignment="1">
      <alignment horizontal="justify" vertical="top" wrapText="1"/>
    </xf>
    <xf numFmtId="164" fontId="3" fillId="4" borderId="5" xfId="214" applyNumberFormat="1" applyFont="1" applyFill="1" applyBorder="1" applyAlignment="1">
      <alignment horizontal="right"/>
    </xf>
    <xf numFmtId="0" fontId="3" fillId="7" borderId="5" xfId="214" applyFont="1" applyFill="1" applyBorder="1" applyAlignment="1">
      <alignment horizontal="center" vertical="top"/>
    </xf>
    <xf numFmtId="0" fontId="9" fillId="7" borderId="5" xfId="214" applyFont="1" applyFill="1" applyBorder="1" applyAlignment="1">
      <alignment horizontal="justify" vertical="top" wrapText="1"/>
    </xf>
    <xf numFmtId="164" fontId="3" fillId="7" borderId="5" xfId="214" applyNumberFormat="1" applyFont="1" applyFill="1" applyBorder="1" applyAlignment="1">
      <alignment horizontal="right"/>
    </xf>
    <xf numFmtId="0" fontId="3" fillId="5" borderId="6" xfId="214" applyFont="1" applyFill="1" applyBorder="1" applyAlignment="1">
      <alignment horizontal="justify" vertical="top" wrapText="1"/>
    </xf>
    <xf numFmtId="164" fontId="3" fillId="5" borderId="5" xfId="214" applyNumberFormat="1" applyFont="1" applyFill="1" applyBorder="1" applyAlignment="1">
      <alignment horizontal="right"/>
    </xf>
    <xf numFmtId="0" fontId="3" fillId="2" borderId="6" xfId="214" applyFont="1" applyFill="1" applyBorder="1" applyAlignment="1">
      <alignment horizontal="justify" vertical="top" wrapText="1"/>
    </xf>
    <xf numFmtId="164" fontId="3" fillId="2" borderId="5" xfId="214" applyNumberFormat="1" applyFont="1" applyFill="1" applyBorder="1" applyAlignment="1">
      <alignment horizontal="right"/>
    </xf>
    <xf numFmtId="49" fontId="12" fillId="5" borderId="1" xfId="156" applyNumberFormat="1" applyFont="1" applyFill="1" applyBorder="1" applyProtection="1">
      <alignment horizontal="center"/>
    </xf>
    <xf numFmtId="0" fontId="12" fillId="5" borderId="3" xfId="143" applyNumberFormat="1" applyFont="1" applyFill="1" applyBorder="1" applyAlignment="1" applyProtection="1">
      <alignment wrapText="1"/>
    </xf>
    <xf numFmtId="49" fontId="12" fillId="0" borderId="2" xfId="156" applyNumberFormat="1" applyFont="1" applyBorder="1" applyProtection="1">
      <alignment horizontal="center"/>
    </xf>
    <xf numFmtId="0" fontId="12" fillId="0" borderId="16" xfId="143" applyNumberFormat="1" applyFont="1" applyAlignment="1" applyProtection="1">
      <alignment wrapText="1"/>
    </xf>
    <xf numFmtId="164" fontId="3" fillId="0" borderId="5" xfId="214" applyNumberFormat="1" applyFont="1" applyFill="1" applyBorder="1" applyAlignment="1">
      <alignment horizontal="right"/>
    </xf>
    <xf numFmtId="49" fontId="12" fillId="7" borderId="2" xfId="156" applyNumberFormat="1" applyFont="1" applyFill="1" applyBorder="1" applyProtection="1">
      <alignment horizontal="center"/>
    </xf>
    <xf numFmtId="0" fontId="12" fillId="7" borderId="16" xfId="143" applyNumberFormat="1" applyFont="1" applyFill="1" applyAlignment="1" applyProtection="1">
      <alignment wrapText="1"/>
    </xf>
    <xf numFmtId="49" fontId="12" fillId="5" borderId="2" xfId="156" applyNumberFormat="1" applyFont="1" applyFill="1" applyBorder="1" applyProtection="1">
      <alignment horizontal="center"/>
    </xf>
    <xf numFmtId="0" fontId="12" fillId="5" borderId="16" xfId="143" applyNumberFormat="1" applyFont="1" applyFill="1" applyAlignment="1" applyProtection="1">
      <alignment wrapText="1"/>
    </xf>
    <xf numFmtId="0" fontId="9" fillId="0" borderId="5" xfId="0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right"/>
    </xf>
    <xf numFmtId="0" fontId="3" fillId="5" borderId="5" xfId="214" applyFont="1" applyFill="1" applyBorder="1" applyAlignment="1">
      <alignment horizontal="center" vertical="top"/>
    </xf>
    <xf numFmtId="0" fontId="3" fillId="2" borderId="5" xfId="214" applyFont="1" applyFill="1" applyBorder="1" applyAlignment="1">
      <alignment horizontal="center" vertical="top"/>
    </xf>
    <xf numFmtId="165" fontId="8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L48"/>
  <sheetViews>
    <sheetView tabSelected="1" view="pageBreakPreview" zoomScale="9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9" sqref="F9"/>
    </sheetView>
  </sheetViews>
  <sheetFormatPr defaultRowHeight="12.75"/>
  <cols>
    <col min="1" max="1" width="19.5703125" style="13" customWidth="1"/>
    <col min="2" max="2" width="30.28515625" style="3" customWidth="1"/>
    <col min="3" max="3" width="13.5703125" style="3" customWidth="1"/>
    <col min="4" max="4" width="13.28515625" style="3" customWidth="1"/>
    <col min="5" max="5" width="11.42578125" style="3" customWidth="1"/>
    <col min="6" max="6" width="11.140625" style="3" customWidth="1"/>
    <col min="7" max="7" width="13.7109375" style="12" customWidth="1"/>
    <col min="8" max="12" width="9.140625" style="2"/>
    <col min="13" max="16384" width="9.140625" style="3"/>
  </cols>
  <sheetData>
    <row r="1" spans="1:12" ht="15">
      <c r="A1" s="14"/>
      <c r="B1" s="1"/>
      <c r="C1" s="78" t="s">
        <v>39</v>
      </c>
      <c r="D1" s="78"/>
      <c r="E1" s="78"/>
      <c r="F1" s="78"/>
      <c r="G1" s="78"/>
    </row>
    <row r="2" spans="1:12" ht="13.5" customHeight="1">
      <c r="A2" s="14"/>
      <c r="B2" s="1"/>
      <c r="C2" s="79" t="s">
        <v>74</v>
      </c>
      <c r="D2" s="79"/>
      <c r="E2" s="79"/>
      <c r="F2" s="79"/>
      <c r="G2" s="79"/>
    </row>
    <row r="3" spans="1:12" ht="27" hidden="1" customHeight="1">
      <c r="A3" s="14"/>
      <c r="B3" s="1"/>
      <c r="C3" s="79"/>
      <c r="D3" s="79"/>
      <c r="E3" s="79"/>
      <c r="F3" s="79"/>
      <c r="G3" s="79"/>
    </row>
    <row r="4" spans="1:12" ht="60.75" customHeight="1">
      <c r="A4" s="14"/>
      <c r="B4" s="1"/>
      <c r="C4" s="79"/>
      <c r="D4" s="79"/>
      <c r="E4" s="79"/>
      <c r="F4" s="79"/>
      <c r="G4" s="79"/>
    </row>
    <row r="5" spans="1:12" ht="32.25" customHeight="1">
      <c r="A5" s="14"/>
      <c r="B5" s="15"/>
      <c r="C5" s="78"/>
      <c r="D5" s="78"/>
      <c r="E5" s="78"/>
      <c r="F5" s="78"/>
      <c r="G5" s="78"/>
    </row>
    <row r="6" spans="1:12" ht="51" customHeight="1">
      <c r="A6" s="77" t="s">
        <v>75</v>
      </c>
      <c r="B6" s="77"/>
      <c r="C6" s="77"/>
      <c r="D6" s="77"/>
      <c r="E6" s="77"/>
      <c r="F6" s="77"/>
      <c r="G6" s="77"/>
    </row>
    <row r="7" spans="1:12" ht="15.75" customHeight="1">
      <c r="A7" s="16"/>
      <c r="B7" s="17"/>
      <c r="C7" s="18"/>
      <c r="D7" s="18"/>
      <c r="E7" s="14"/>
      <c r="F7" s="14"/>
      <c r="G7" s="19" t="s">
        <v>0</v>
      </c>
    </row>
    <row r="8" spans="1:12" ht="129" customHeight="1">
      <c r="A8" s="71" t="s">
        <v>1</v>
      </c>
      <c r="B8" s="71" t="s">
        <v>2</v>
      </c>
      <c r="C8" s="72" t="s">
        <v>89</v>
      </c>
      <c r="D8" s="72" t="s">
        <v>86</v>
      </c>
      <c r="E8" s="72" t="s">
        <v>3</v>
      </c>
      <c r="F8" s="72" t="s">
        <v>87</v>
      </c>
      <c r="G8" s="72" t="s">
        <v>88</v>
      </c>
    </row>
    <row r="9" spans="1:12">
      <c r="A9" s="73">
        <v>1</v>
      </c>
      <c r="B9" s="73">
        <v>2</v>
      </c>
      <c r="C9" s="73" t="s">
        <v>4</v>
      </c>
      <c r="D9" s="73"/>
      <c r="E9" s="73" t="s">
        <v>5</v>
      </c>
      <c r="F9" s="73"/>
      <c r="G9" s="73" t="s">
        <v>6</v>
      </c>
    </row>
    <row r="10" spans="1:12" s="5" customFormat="1">
      <c r="A10" s="21" t="s">
        <v>7</v>
      </c>
      <c r="B10" s="22" t="s">
        <v>8</v>
      </c>
      <c r="C10" s="23">
        <f>C11+C30+C22</f>
        <v>2494.2999999999997</v>
      </c>
      <c r="D10" s="23">
        <f>C10</f>
        <v>2494.2999999999997</v>
      </c>
      <c r="E10" s="23">
        <f>E11+E30+E22+E28</f>
        <v>2749.7</v>
      </c>
      <c r="F10" s="23">
        <f>G10</f>
        <v>110.23934570821474</v>
      </c>
      <c r="G10" s="23">
        <f>IF(C10=0,"-",IF(C10&lt;0,"-",IF(E10&lt;0,"-",IF(E10/C10&gt;2,"в "&amp;ROUND(E10/C10,1)&amp;" раза",E10/C10*100))))</f>
        <v>110.23934570821474</v>
      </c>
      <c r="H10" s="4"/>
      <c r="I10" s="4"/>
      <c r="J10" s="4"/>
      <c r="K10" s="4"/>
      <c r="L10" s="4"/>
    </row>
    <row r="11" spans="1:12" s="5" customFormat="1" ht="25.5">
      <c r="A11" s="21" t="s">
        <v>9</v>
      </c>
      <c r="B11" s="22" t="s">
        <v>10</v>
      </c>
      <c r="C11" s="23">
        <f>C12+C16</f>
        <v>630.29999999999995</v>
      </c>
      <c r="D11" s="23">
        <f t="shared" ref="D11:D47" si="0">C11</f>
        <v>630.29999999999995</v>
      </c>
      <c r="E11" s="23">
        <f>E12+E16</f>
        <v>694.69999999999993</v>
      </c>
      <c r="F11" s="23">
        <f t="shared" ref="F11:F47" si="1">G11</f>
        <v>110.21735681421545</v>
      </c>
      <c r="G11" s="23">
        <f>IF(C11=0,"-",IF(C11&lt;0,"-",IF(E11&lt;0,"-",IF(E11/C11&gt;2,"в "&amp;ROUND(E11/C11,1)&amp;" раза",E11/C11*100))))</f>
        <v>110.21735681421545</v>
      </c>
      <c r="H11" s="4"/>
      <c r="I11" s="4"/>
      <c r="J11" s="4"/>
      <c r="K11" s="4"/>
      <c r="L11" s="4"/>
    </row>
    <row r="12" spans="1:12" s="5" customFormat="1" ht="25.5">
      <c r="A12" s="21" t="s">
        <v>11</v>
      </c>
      <c r="B12" s="22" t="s">
        <v>12</v>
      </c>
      <c r="C12" s="23">
        <f>C13</f>
        <v>91.4</v>
      </c>
      <c r="D12" s="23">
        <f t="shared" si="0"/>
        <v>91.4</v>
      </c>
      <c r="E12" s="23">
        <f>E13</f>
        <v>14.6</v>
      </c>
      <c r="F12" s="23">
        <f t="shared" si="1"/>
        <v>15.973741794310719</v>
      </c>
      <c r="G12" s="23">
        <f>IF(C12=0,"-",IF(C12&lt;0,"-",IF(E12&lt;0,"-",IF(E12/C12&gt;2,"в "&amp;ROUND(E12/C12,1)&amp;" раза",E12/C12*100))))</f>
        <v>15.973741794310719</v>
      </c>
      <c r="H12" s="4"/>
      <c r="I12" s="4"/>
      <c r="J12" s="4"/>
      <c r="K12" s="4"/>
      <c r="L12" s="4"/>
    </row>
    <row r="13" spans="1:12" s="5" customFormat="1">
      <c r="A13" s="24" t="s">
        <v>13</v>
      </c>
      <c r="B13" s="25" t="s">
        <v>14</v>
      </c>
      <c r="C13" s="26">
        <f>C14</f>
        <v>91.4</v>
      </c>
      <c r="D13" s="74">
        <f t="shared" si="0"/>
        <v>91.4</v>
      </c>
      <c r="E13" s="26">
        <f>E15+E14</f>
        <v>14.6</v>
      </c>
      <c r="F13" s="74">
        <f t="shared" si="1"/>
        <v>15.973741794310719</v>
      </c>
      <c r="G13" s="26">
        <f t="shared" ref="G13:G21" si="2">IF(C13=0,"-",IF(C13&lt;0,"-",IF(E13&lt;0,"-",IF(E13/C13&gt;2,"в "&amp;ROUND(E13/C13,1)&amp;" раза",E13/C13*100))))</f>
        <v>15.973741794310719</v>
      </c>
      <c r="H13" s="4"/>
      <c r="I13" s="4"/>
      <c r="J13" s="4"/>
      <c r="K13" s="4"/>
      <c r="L13" s="4"/>
    </row>
    <row r="14" spans="1:12" s="5" customFormat="1" ht="168.75" customHeight="1">
      <c r="A14" s="27" t="s">
        <v>64</v>
      </c>
      <c r="B14" s="28" t="s">
        <v>68</v>
      </c>
      <c r="C14" s="29">
        <v>91.4</v>
      </c>
      <c r="D14" s="74">
        <f t="shared" si="0"/>
        <v>91.4</v>
      </c>
      <c r="E14" s="29">
        <v>13.2</v>
      </c>
      <c r="F14" s="74">
        <f t="shared" si="1"/>
        <v>14.4</v>
      </c>
      <c r="G14" s="29">
        <v>14.4</v>
      </c>
      <c r="H14" s="4"/>
      <c r="I14" s="4"/>
      <c r="J14" s="4"/>
      <c r="K14" s="4"/>
      <c r="L14" s="4"/>
    </row>
    <row r="15" spans="1:12" s="5" customFormat="1" ht="120" customHeight="1">
      <c r="A15" s="30" t="s">
        <v>65</v>
      </c>
      <c r="B15" s="31" t="s">
        <v>69</v>
      </c>
      <c r="C15" s="32"/>
      <c r="D15" s="74">
        <f t="shared" si="0"/>
        <v>0</v>
      </c>
      <c r="E15" s="32">
        <v>1.4</v>
      </c>
      <c r="F15" s="74" t="str">
        <f t="shared" si="1"/>
        <v>-</v>
      </c>
      <c r="G15" s="32" t="str">
        <f t="shared" si="2"/>
        <v>-</v>
      </c>
      <c r="H15" s="4"/>
      <c r="I15" s="4"/>
      <c r="J15" s="4"/>
      <c r="K15" s="4"/>
      <c r="L15" s="4"/>
    </row>
    <row r="16" spans="1:12" s="5" customFormat="1">
      <c r="A16" s="33" t="s">
        <v>40</v>
      </c>
      <c r="B16" s="34" t="s">
        <v>41</v>
      </c>
      <c r="C16" s="35">
        <f>C17+C19</f>
        <v>538.9</v>
      </c>
      <c r="D16" s="23">
        <f t="shared" si="0"/>
        <v>538.9</v>
      </c>
      <c r="E16" s="35">
        <f>E17+E19</f>
        <v>680.09999999999991</v>
      </c>
      <c r="F16" s="23">
        <f t="shared" si="1"/>
        <v>126.2</v>
      </c>
      <c r="G16" s="35">
        <v>126.2</v>
      </c>
      <c r="H16" s="4"/>
      <c r="I16" s="4"/>
      <c r="J16" s="4"/>
      <c r="K16" s="4"/>
      <c r="L16" s="4"/>
    </row>
    <row r="17" spans="1:12" s="5" customFormat="1" ht="12.75" customHeight="1">
      <c r="A17" s="36" t="s">
        <v>42</v>
      </c>
      <c r="B17" s="37" t="s">
        <v>43</v>
      </c>
      <c r="C17" s="26">
        <f>C18</f>
        <v>56.2</v>
      </c>
      <c r="D17" s="74">
        <f t="shared" si="0"/>
        <v>56.2</v>
      </c>
      <c r="E17" s="26">
        <f>E18</f>
        <v>132.69999999999999</v>
      </c>
      <c r="F17" s="74">
        <f t="shared" si="1"/>
        <v>236.1</v>
      </c>
      <c r="G17" s="26">
        <f>G18</f>
        <v>236.1</v>
      </c>
      <c r="H17" s="4"/>
      <c r="I17" s="4"/>
      <c r="J17" s="4"/>
      <c r="K17" s="4"/>
      <c r="L17" s="4"/>
    </row>
    <row r="18" spans="1:12" s="5" customFormat="1" ht="115.5" customHeight="1">
      <c r="A18" s="38" t="s">
        <v>66</v>
      </c>
      <c r="B18" s="39" t="s">
        <v>44</v>
      </c>
      <c r="C18" s="32">
        <v>56.2</v>
      </c>
      <c r="D18" s="74">
        <f t="shared" si="0"/>
        <v>56.2</v>
      </c>
      <c r="E18" s="32">
        <v>132.69999999999999</v>
      </c>
      <c r="F18" s="74">
        <f t="shared" si="1"/>
        <v>236.1</v>
      </c>
      <c r="G18" s="32">
        <v>236.1</v>
      </c>
      <c r="H18" s="4"/>
      <c r="I18" s="4"/>
      <c r="J18" s="4"/>
      <c r="K18" s="4"/>
      <c r="L18" s="4"/>
    </row>
    <row r="19" spans="1:12" s="5" customFormat="1" ht="19.5" customHeight="1">
      <c r="A19" s="40" t="s">
        <v>45</v>
      </c>
      <c r="B19" s="41" t="s">
        <v>46</v>
      </c>
      <c r="C19" s="26">
        <f>C20+C21</f>
        <v>482.7</v>
      </c>
      <c r="D19" s="74">
        <f t="shared" si="0"/>
        <v>482.7</v>
      </c>
      <c r="E19" s="26">
        <f>E20+E21</f>
        <v>547.4</v>
      </c>
      <c r="F19" s="74">
        <f t="shared" si="1"/>
        <v>113.40377045784132</v>
      </c>
      <c r="G19" s="26">
        <f t="shared" si="2"/>
        <v>113.40377045784132</v>
      </c>
      <c r="H19" s="4"/>
      <c r="I19" s="4"/>
      <c r="J19" s="4"/>
      <c r="K19" s="4"/>
      <c r="L19" s="4"/>
    </row>
    <row r="20" spans="1:12" s="5" customFormat="1" ht="107.25" customHeight="1">
      <c r="A20" s="38" t="s">
        <v>49</v>
      </c>
      <c r="B20" s="39" t="s">
        <v>47</v>
      </c>
      <c r="C20" s="32">
        <v>192.7</v>
      </c>
      <c r="D20" s="74">
        <f t="shared" si="0"/>
        <v>192.7</v>
      </c>
      <c r="E20" s="32">
        <v>249.7</v>
      </c>
      <c r="F20" s="74">
        <f t="shared" si="1"/>
        <v>129.57965749870263</v>
      </c>
      <c r="G20" s="42">
        <f t="shared" si="2"/>
        <v>129.57965749870263</v>
      </c>
      <c r="H20" s="4"/>
      <c r="I20" s="4"/>
      <c r="J20" s="4"/>
      <c r="K20" s="4"/>
      <c r="L20" s="4"/>
    </row>
    <row r="21" spans="1:12" s="5" customFormat="1" ht="108" customHeight="1">
      <c r="A21" s="38" t="s">
        <v>48</v>
      </c>
      <c r="B21" s="39" t="s">
        <v>50</v>
      </c>
      <c r="C21" s="32">
        <v>290</v>
      </c>
      <c r="D21" s="74">
        <f t="shared" si="0"/>
        <v>290</v>
      </c>
      <c r="E21" s="32">
        <v>297.7</v>
      </c>
      <c r="F21" s="74">
        <f t="shared" si="1"/>
        <v>102.6551724137931</v>
      </c>
      <c r="G21" s="32">
        <f t="shared" si="2"/>
        <v>102.6551724137931</v>
      </c>
      <c r="H21" s="4"/>
      <c r="I21" s="4"/>
      <c r="J21" s="4"/>
      <c r="K21" s="4"/>
      <c r="L21" s="4"/>
    </row>
    <row r="22" spans="1:12" s="5" customFormat="1" ht="87" customHeight="1">
      <c r="A22" s="33" t="s">
        <v>15</v>
      </c>
      <c r="B22" s="34" t="s">
        <v>16</v>
      </c>
      <c r="C22" s="35">
        <f>C23</f>
        <v>42.1</v>
      </c>
      <c r="D22" s="23">
        <f t="shared" si="0"/>
        <v>42.1</v>
      </c>
      <c r="E22" s="35">
        <f>E23</f>
        <v>8.1</v>
      </c>
      <c r="F22" s="23">
        <f t="shared" si="1"/>
        <v>19.239904988123513</v>
      </c>
      <c r="G22" s="35">
        <f t="shared" ref="G22:G27" si="3">IF(C22=0,"-",IF(C22&lt;0,"-",IF(E22&lt;0,"-",IF(E22/C22&gt;2,"в "&amp;ROUND(E22/C22,1)&amp;" раза",E22/C22*100))))</f>
        <v>19.239904988123513</v>
      </c>
      <c r="H22" s="4"/>
      <c r="I22" s="4"/>
      <c r="J22" s="4"/>
      <c r="K22" s="4"/>
      <c r="L22" s="4"/>
    </row>
    <row r="23" spans="1:12" s="5" customFormat="1" ht="135" customHeight="1">
      <c r="A23" s="24" t="s">
        <v>17</v>
      </c>
      <c r="B23" s="25" t="s">
        <v>18</v>
      </c>
      <c r="C23" s="26">
        <f>C26+C24</f>
        <v>42.1</v>
      </c>
      <c r="D23" s="74">
        <f t="shared" si="0"/>
        <v>42.1</v>
      </c>
      <c r="E23" s="26">
        <f>E26</f>
        <v>8.1</v>
      </c>
      <c r="F23" s="74">
        <f t="shared" si="1"/>
        <v>19.239904988123513</v>
      </c>
      <c r="G23" s="26">
        <f t="shared" si="3"/>
        <v>19.239904988123513</v>
      </c>
      <c r="H23" s="4"/>
      <c r="I23" s="4"/>
      <c r="J23" s="4"/>
      <c r="K23" s="4"/>
      <c r="L23" s="4"/>
    </row>
    <row r="24" spans="1:12" s="5" customFormat="1" ht="129.75" customHeight="1">
      <c r="A24" s="43" t="s">
        <v>76</v>
      </c>
      <c r="B24" s="44" t="s">
        <v>78</v>
      </c>
      <c r="C24" s="45">
        <f>C25</f>
        <v>36</v>
      </c>
      <c r="D24" s="74">
        <f t="shared" si="0"/>
        <v>36</v>
      </c>
      <c r="E24" s="45"/>
      <c r="F24" s="74">
        <f t="shared" si="1"/>
        <v>0</v>
      </c>
      <c r="G24" s="45"/>
      <c r="H24" s="4"/>
      <c r="I24" s="4"/>
      <c r="J24" s="4"/>
      <c r="K24" s="4"/>
      <c r="L24" s="4"/>
    </row>
    <row r="25" spans="1:12" s="5" customFormat="1" ht="117.75" customHeight="1">
      <c r="A25" s="27" t="s">
        <v>77</v>
      </c>
      <c r="B25" s="46" t="s">
        <v>79</v>
      </c>
      <c r="C25" s="29">
        <v>36</v>
      </c>
      <c r="D25" s="74">
        <f t="shared" si="0"/>
        <v>36</v>
      </c>
      <c r="E25" s="29"/>
      <c r="F25" s="74">
        <f t="shared" si="1"/>
        <v>0</v>
      </c>
      <c r="G25" s="29"/>
      <c r="H25" s="4"/>
      <c r="I25" s="4"/>
      <c r="J25" s="4"/>
      <c r="K25" s="4"/>
      <c r="L25" s="4"/>
    </row>
    <row r="26" spans="1:12" s="5" customFormat="1" ht="129.75" customHeight="1">
      <c r="A26" s="43" t="s">
        <v>19</v>
      </c>
      <c r="B26" s="47" t="s">
        <v>20</v>
      </c>
      <c r="C26" s="45">
        <f>C27</f>
        <v>6.1</v>
      </c>
      <c r="D26" s="74">
        <f t="shared" si="0"/>
        <v>6.1</v>
      </c>
      <c r="E26" s="45">
        <f>E27</f>
        <v>8.1</v>
      </c>
      <c r="F26" s="74">
        <f t="shared" si="1"/>
        <v>132.78688524590163</v>
      </c>
      <c r="G26" s="45">
        <f t="shared" si="3"/>
        <v>132.78688524590163</v>
      </c>
      <c r="H26" s="4"/>
      <c r="I26" s="4"/>
      <c r="J26" s="4"/>
      <c r="K26" s="4"/>
      <c r="L26" s="4"/>
    </row>
    <row r="27" spans="1:12" s="5" customFormat="1" ht="108" customHeight="1">
      <c r="A27" s="30" t="s">
        <v>51</v>
      </c>
      <c r="B27" s="31" t="s">
        <v>52</v>
      </c>
      <c r="C27" s="32">
        <v>6.1</v>
      </c>
      <c r="D27" s="74">
        <f t="shared" si="0"/>
        <v>6.1</v>
      </c>
      <c r="E27" s="32">
        <v>8.1</v>
      </c>
      <c r="F27" s="74">
        <f t="shared" si="1"/>
        <v>132.78688524590163</v>
      </c>
      <c r="G27" s="32">
        <f t="shared" si="3"/>
        <v>132.78688524590163</v>
      </c>
      <c r="H27" s="4"/>
      <c r="I27" s="4"/>
      <c r="J27" s="4"/>
      <c r="K27" s="4"/>
      <c r="L27" s="4"/>
    </row>
    <row r="28" spans="1:12" s="5" customFormat="1" ht="39" customHeight="1">
      <c r="A28" s="33" t="s">
        <v>70</v>
      </c>
      <c r="B28" s="34" t="s">
        <v>71</v>
      </c>
      <c r="C28" s="48"/>
      <c r="D28" s="74">
        <f t="shared" si="0"/>
        <v>0</v>
      </c>
      <c r="E28" s="48">
        <f>E29</f>
        <v>225</v>
      </c>
      <c r="F28" s="74">
        <f t="shared" si="1"/>
        <v>0</v>
      </c>
      <c r="G28" s="48"/>
      <c r="H28" s="4"/>
      <c r="I28" s="4"/>
      <c r="J28" s="4"/>
      <c r="K28" s="4"/>
      <c r="L28" s="4"/>
    </row>
    <row r="29" spans="1:12" s="5" customFormat="1" ht="89.25" customHeight="1">
      <c r="A29" s="30" t="s">
        <v>72</v>
      </c>
      <c r="B29" s="31" t="s">
        <v>73</v>
      </c>
      <c r="C29" s="32"/>
      <c r="D29" s="74">
        <f t="shared" si="0"/>
        <v>0</v>
      </c>
      <c r="E29" s="32">
        <v>225</v>
      </c>
      <c r="F29" s="74">
        <f t="shared" si="1"/>
        <v>0</v>
      </c>
      <c r="G29" s="32"/>
      <c r="H29" s="4"/>
      <c r="I29" s="4"/>
      <c r="J29" s="4"/>
      <c r="K29" s="4"/>
      <c r="L29" s="4"/>
    </row>
    <row r="30" spans="1:12" s="7" customFormat="1" ht="25.5">
      <c r="A30" s="49" t="s">
        <v>21</v>
      </c>
      <c r="B30" s="50" t="s">
        <v>22</v>
      </c>
      <c r="C30" s="51">
        <f>C31</f>
        <v>1821.8999999999999</v>
      </c>
      <c r="D30" s="23">
        <f t="shared" si="0"/>
        <v>1821.8999999999999</v>
      </c>
      <c r="E30" s="51">
        <f>E31</f>
        <v>1821.8999999999999</v>
      </c>
      <c r="F30" s="23">
        <f t="shared" si="1"/>
        <v>100</v>
      </c>
      <c r="G30" s="51">
        <f t="shared" ref="G30:G37" si="4">IF(C30=0,"-",IF(C30&lt;0,"-",IF(E30&lt;0,"-",IF(E30/C30&gt;2,"в "&amp;ROUND(E30/C30,1)&amp;" раза",E30/C30*100))))</f>
        <v>100</v>
      </c>
      <c r="H30" s="6"/>
      <c r="I30" s="6"/>
      <c r="J30" s="6"/>
      <c r="K30" s="6"/>
      <c r="L30" s="6"/>
    </row>
    <row r="31" spans="1:12" s="7" customFormat="1" ht="38.25">
      <c r="A31" s="52" t="s">
        <v>23</v>
      </c>
      <c r="B31" s="53" t="s">
        <v>24</v>
      </c>
      <c r="C31" s="54">
        <f>C32+C37+C40+C45+C33</f>
        <v>1821.8999999999999</v>
      </c>
      <c r="D31" s="74">
        <f t="shared" si="0"/>
        <v>1821.8999999999999</v>
      </c>
      <c r="E31" s="54">
        <f>E32+E37+E40+E45+E33</f>
        <v>1821.8999999999999</v>
      </c>
      <c r="F31" s="74">
        <f t="shared" si="1"/>
        <v>100</v>
      </c>
      <c r="G31" s="54">
        <f t="shared" si="4"/>
        <v>100</v>
      </c>
      <c r="H31" s="6"/>
      <c r="I31" s="6"/>
      <c r="J31" s="6"/>
      <c r="K31" s="6"/>
      <c r="L31" s="6"/>
    </row>
    <row r="32" spans="1:12" s="7" customFormat="1" ht="25.5">
      <c r="A32" s="55" t="s">
        <v>25</v>
      </c>
      <c r="B32" s="56" t="s">
        <v>26</v>
      </c>
      <c r="C32" s="57">
        <f>C35</f>
        <v>378.9</v>
      </c>
      <c r="D32" s="74">
        <f t="shared" si="0"/>
        <v>378.9</v>
      </c>
      <c r="E32" s="57">
        <f>E35</f>
        <v>378.9</v>
      </c>
      <c r="F32" s="74">
        <f t="shared" si="1"/>
        <v>100</v>
      </c>
      <c r="G32" s="57">
        <f t="shared" si="4"/>
        <v>100</v>
      </c>
      <c r="H32" s="6"/>
      <c r="I32" s="6"/>
      <c r="J32" s="6"/>
      <c r="K32" s="6"/>
      <c r="L32" s="6"/>
    </row>
    <row r="33" spans="1:12" s="7" customFormat="1" ht="27.75" customHeight="1">
      <c r="A33" s="75" t="s">
        <v>80</v>
      </c>
      <c r="B33" s="58" t="s">
        <v>82</v>
      </c>
      <c r="C33" s="59">
        <f>C34</f>
        <v>386.5</v>
      </c>
      <c r="D33" s="74">
        <f t="shared" si="0"/>
        <v>386.5</v>
      </c>
      <c r="E33" s="59">
        <f>E34</f>
        <v>386.5</v>
      </c>
      <c r="F33" s="74">
        <f t="shared" si="1"/>
        <v>100</v>
      </c>
      <c r="G33" s="59">
        <f>G34</f>
        <v>100</v>
      </c>
      <c r="H33" s="6"/>
      <c r="I33" s="6"/>
      <c r="J33" s="6"/>
      <c r="K33" s="6"/>
      <c r="L33" s="6"/>
    </row>
    <row r="34" spans="1:12" s="7" customFormat="1" ht="63.75">
      <c r="A34" s="76" t="s">
        <v>81</v>
      </c>
      <c r="B34" s="60" t="s">
        <v>83</v>
      </c>
      <c r="C34" s="61">
        <v>386.5</v>
      </c>
      <c r="D34" s="74">
        <f t="shared" si="0"/>
        <v>386.5</v>
      </c>
      <c r="E34" s="61">
        <v>386.5</v>
      </c>
      <c r="F34" s="74">
        <f t="shared" si="1"/>
        <v>100</v>
      </c>
      <c r="G34" s="61">
        <f>G35</f>
        <v>100</v>
      </c>
      <c r="H34" s="6"/>
      <c r="I34" s="6"/>
      <c r="J34" s="6"/>
      <c r="K34" s="6"/>
      <c r="L34" s="6"/>
    </row>
    <row r="35" spans="1:12" s="9" customFormat="1" ht="38.25">
      <c r="A35" s="62" t="s">
        <v>33</v>
      </c>
      <c r="B35" s="63" t="s">
        <v>27</v>
      </c>
      <c r="C35" s="59">
        <f>C36</f>
        <v>378.9</v>
      </c>
      <c r="D35" s="74">
        <f t="shared" si="0"/>
        <v>378.9</v>
      </c>
      <c r="E35" s="59">
        <f>E36</f>
        <v>378.9</v>
      </c>
      <c r="F35" s="74">
        <f t="shared" si="1"/>
        <v>100</v>
      </c>
      <c r="G35" s="59">
        <f t="shared" si="4"/>
        <v>100</v>
      </c>
      <c r="H35" s="8"/>
      <c r="I35" s="8"/>
      <c r="J35" s="8"/>
      <c r="K35" s="8"/>
      <c r="L35" s="8"/>
    </row>
    <row r="36" spans="1:12" ht="51">
      <c r="A36" s="64" t="s">
        <v>53</v>
      </c>
      <c r="B36" s="65" t="s">
        <v>54</v>
      </c>
      <c r="C36" s="66">
        <v>378.9</v>
      </c>
      <c r="D36" s="74">
        <f t="shared" si="0"/>
        <v>378.9</v>
      </c>
      <c r="E36" s="66">
        <v>378.9</v>
      </c>
      <c r="F36" s="74">
        <f t="shared" si="1"/>
        <v>100</v>
      </c>
      <c r="G36" s="66">
        <f t="shared" si="4"/>
        <v>100</v>
      </c>
    </row>
    <row r="37" spans="1:12" ht="38.25">
      <c r="A37" s="67" t="s">
        <v>34</v>
      </c>
      <c r="B37" s="68" t="s">
        <v>28</v>
      </c>
      <c r="C37" s="57">
        <f>C38</f>
        <v>314.2</v>
      </c>
      <c r="D37" s="74">
        <f t="shared" si="0"/>
        <v>314.2</v>
      </c>
      <c r="E37" s="57">
        <f>E38</f>
        <v>314.2</v>
      </c>
      <c r="F37" s="74">
        <f t="shared" si="1"/>
        <v>100</v>
      </c>
      <c r="G37" s="57">
        <f t="shared" si="4"/>
        <v>100</v>
      </c>
    </row>
    <row r="38" spans="1:12">
      <c r="A38" s="69" t="s">
        <v>35</v>
      </c>
      <c r="B38" s="70" t="s">
        <v>29</v>
      </c>
      <c r="C38" s="59">
        <f>C39</f>
        <v>314.2</v>
      </c>
      <c r="D38" s="74">
        <f t="shared" si="0"/>
        <v>314.2</v>
      </c>
      <c r="E38" s="59">
        <f>E39</f>
        <v>314.2</v>
      </c>
      <c r="F38" s="74">
        <f t="shared" si="1"/>
        <v>100</v>
      </c>
      <c r="G38" s="59">
        <f t="shared" ref="G38:G44" si="5">IF(C38=0,"-",IF(C38&lt;0,"-",IF(E38&lt;0,"-",IF(E38/C38&gt;2,"в "&amp;ROUND(E38/C38,1)&amp;" раза",E38/C38*100))))</f>
        <v>100</v>
      </c>
    </row>
    <row r="39" spans="1:12" ht="25.5">
      <c r="A39" s="64" t="s">
        <v>55</v>
      </c>
      <c r="B39" s="65" t="s">
        <v>67</v>
      </c>
      <c r="C39" s="66">
        <v>314.2</v>
      </c>
      <c r="D39" s="74">
        <f t="shared" si="0"/>
        <v>314.2</v>
      </c>
      <c r="E39" s="66">
        <v>314.2</v>
      </c>
      <c r="F39" s="74">
        <f t="shared" si="1"/>
        <v>100</v>
      </c>
      <c r="G39" s="32">
        <f t="shared" si="5"/>
        <v>100</v>
      </c>
    </row>
    <row r="40" spans="1:12" ht="25.5">
      <c r="A40" s="67" t="s">
        <v>36</v>
      </c>
      <c r="B40" s="68" t="s">
        <v>30</v>
      </c>
      <c r="C40" s="57">
        <f>C41+C43</f>
        <v>109.8</v>
      </c>
      <c r="D40" s="74">
        <f t="shared" si="0"/>
        <v>109.8</v>
      </c>
      <c r="E40" s="57">
        <f>E41+E43</f>
        <v>109.8</v>
      </c>
      <c r="F40" s="74">
        <f t="shared" si="1"/>
        <v>100</v>
      </c>
      <c r="G40" s="26">
        <f t="shared" si="5"/>
        <v>100</v>
      </c>
    </row>
    <row r="41" spans="1:12" ht="56.25" customHeight="1">
      <c r="A41" s="69" t="s">
        <v>37</v>
      </c>
      <c r="B41" s="70" t="s">
        <v>31</v>
      </c>
      <c r="C41" s="59">
        <f>C42</f>
        <v>0.5</v>
      </c>
      <c r="D41" s="74">
        <f t="shared" si="0"/>
        <v>0.5</v>
      </c>
      <c r="E41" s="59">
        <f>E42</f>
        <v>0.5</v>
      </c>
      <c r="F41" s="74">
        <f t="shared" si="1"/>
        <v>100</v>
      </c>
      <c r="G41" s="59">
        <f t="shared" si="5"/>
        <v>100</v>
      </c>
    </row>
    <row r="42" spans="1:12" ht="51.75" customHeight="1">
      <c r="A42" s="64" t="s">
        <v>56</v>
      </c>
      <c r="B42" s="65" t="s">
        <v>59</v>
      </c>
      <c r="C42" s="66">
        <v>0.5</v>
      </c>
      <c r="D42" s="74">
        <f t="shared" si="0"/>
        <v>0.5</v>
      </c>
      <c r="E42" s="66">
        <v>0.5</v>
      </c>
      <c r="F42" s="74">
        <f t="shared" si="1"/>
        <v>100</v>
      </c>
      <c r="G42" s="32">
        <f t="shared" si="5"/>
        <v>100</v>
      </c>
    </row>
    <row r="43" spans="1:12" ht="93.75" customHeight="1">
      <c r="A43" s="69" t="s">
        <v>58</v>
      </c>
      <c r="B43" s="70" t="s">
        <v>85</v>
      </c>
      <c r="C43" s="59">
        <f>C44</f>
        <v>109.3</v>
      </c>
      <c r="D43" s="74">
        <f t="shared" si="0"/>
        <v>109.3</v>
      </c>
      <c r="E43" s="59">
        <f>E44</f>
        <v>109.3</v>
      </c>
      <c r="F43" s="74">
        <f t="shared" si="1"/>
        <v>100</v>
      </c>
      <c r="G43" s="59">
        <f t="shared" si="5"/>
        <v>100</v>
      </c>
    </row>
    <row r="44" spans="1:12" s="11" customFormat="1" ht="105.75" customHeight="1">
      <c r="A44" s="64" t="s">
        <v>57</v>
      </c>
      <c r="B44" s="65" t="s">
        <v>84</v>
      </c>
      <c r="C44" s="66">
        <v>109.3</v>
      </c>
      <c r="D44" s="74">
        <f t="shared" si="0"/>
        <v>109.3</v>
      </c>
      <c r="E44" s="66">
        <v>109.3</v>
      </c>
      <c r="F44" s="74">
        <f t="shared" si="1"/>
        <v>100</v>
      </c>
      <c r="G44" s="32">
        <f t="shared" si="5"/>
        <v>100</v>
      </c>
      <c r="H44" s="10"/>
      <c r="I44" s="10"/>
      <c r="J44" s="10"/>
      <c r="K44" s="10"/>
      <c r="L44" s="10"/>
    </row>
    <row r="45" spans="1:12">
      <c r="A45" s="67" t="s">
        <v>38</v>
      </c>
      <c r="B45" s="68" t="s">
        <v>32</v>
      </c>
      <c r="C45" s="57">
        <f t="shared" ref="C45:G46" si="6">C46</f>
        <v>632.5</v>
      </c>
      <c r="D45" s="74">
        <f t="shared" si="0"/>
        <v>632.5</v>
      </c>
      <c r="E45" s="57">
        <f t="shared" si="6"/>
        <v>632.5</v>
      </c>
      <c r="F45" s="74">
        <f t="shared" si="1"/>
        <v>100</v>
      </c>
      <c r="G45" s="26">
        <f t="shared" si="6"/>
        <v>100</v>
      </c>
    </row>
    <row r="46" spans="1:12" ht="91.5" customHeight="1">
      <c r="A46" s="69" t="s">
        <v>62</v>
      </c>
      <c r="B46" s="70" t="s">
        <v>63</v>
      </c>
      <c r="C46" s="59">
        <f t="shared" si="6"/>
        <v>632.5</v>
      </c>
      <c r="D46" s="74">
        <f t="shared" si="0"/>
        <v>632.5</v>
      </c>
      <c r="E46" s="59">
        <f t="shared" si="6"/>
        <v>632.5</v>
      </c>
      <c r="F46" s="74">
        <f t="shared" si="1"/>
        <v>100</v>
      </c>
      <c r="G46" s="59">
        <f t="shared" si="6"/>
        <v>100</v>
      </c>
    </row>
    <row r="47" spans="1:12" ht="102">
      <c r="A47" s="64" t="s">
        <v>60</v>
      </c>
      <c r="B47" s="65" t="s">
        <v>61</v>
      </c>
      <c r="C47" s="66">
        <v>632.5</v>
      </c>
      <c r="D47" s="74">
        <f t="shared" si="0"/>
        <v>632.5</v>
      </c>
      <c r="E47" s="66">
        <v>632.5</v>
      </c>
      <c r="F47" s="74">
        <f t="shared" si="1"/>
        <v>100</v>
      </c>
      <c r="G47" s="32">
        <v>100</v>
      </c>
    </row>
    <row r="48" spans="1:12">
      <c r="B48" s="20"/>
    </row>
  </sheetData>
  <autoFilter ref="A9:L47"/>
  <mergeCells count="4">
    <mergeCell ref="A6:G6"/>
    <mergeCell ref="C1:G1"/>
    <mergeCell ref="C2:G4"/>
    <mergeCell ref="C5:G5"/>
  </mergeCells>
  <phoneticPr fontId="0" type="noConversion"/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8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Admin</cp:lastModifiedBy>
  <cp:lastPrinted>2024-01-29T07:27:07Z</cp:lastPrinted>
  <dcterms:created xsi:type="dcterms:W3CDTF">2021-04-13T11:54:42Z</dcterms:created>
  <dcterms:modified xsi:type="dcterms:W3CDTF">2024-04-01T09:37:13Z</dcterms:modified>
</cp:coreProperties>
</file>