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24226"/>
  <mc:AlternateContent xmlns:mc="http://schemas.openxmlformats.org/markup-compatibility/2006">
    <mc:Choice Requires="x15">
      <x15ac:absPath xmlns:x15ac="http://schemas.microsoft.com/office/spreadsheetml/2010/11/ac" url="Z:\Грачева\Решение сп Грачева\Анненковский\2025\Бюджет на 2025г\"/>
    </mc:Choice>
  </mc:AlternateContent>
  <xr:revisionPtr revIDLastSave="0" documentId="13_ncr:1_{1FB9A211-02CC-47B4-98F4-5AECECD7571B}" xr6:coauthVersionLast="47" xr6:coauthVersionMax="47" xr10:uidLastSave="{00000000-0000-0000-0000-000000000000}"/>
  <bookViews>
    <workbookView xWindow="-120" yWindow="-120" windowWidth="19440" windowHeight="15000" tabRatio="960" activeTab="4" xr2:uid="{00000000-000D-0000-FFFF-FFFF00000000}"/>
  </bookViews>
  <sheets>
    <sheet name="Прил 1" sheetId="15" r:id="rId1"/>
    <sheet name="Приложение 2" sheetId="2" r:id="rId2"/>
    <sheet name="Приложение 3" sheetId="3" r:id="rId3"/>
    <sheet name="Приложение 4" sheetId="4" r:id="rId4"/>
    <sheet name="Приложение 5" sheetId="6" r:id="rId5"/>
    <sheet name="прил 6" sheetId="14" r:id="rId6"/>
    <sheet name="прил7" sheetId="13" r:id="rId7"/>
  </sheets>
  <externalReferences>
    <externalReference r:id="rId8"/>
  </externalReferences>
  <definedNames>
    <definedName name="_xlnm._FilterDatabase" localSheetId="2" hidden="1">'Приложение 3'!$A$1:$L$87</definedName>
    <definedName name="_xlnm._FilterDatabase" localSheetId="3" hidden="1">'Приложение 4'!$A$1:$K$87</definedName>
    <definedName name="_xlnm._FilterDatabase" localSheetId="4" hidden="1">'Приложение 5'!$A$1:$L$118</definedName>
    <definedName name="Z_146E8F15_80AC_4549_8E02_D6058BD21F29_.wvu.FilterData" localSheetId="2" hidden="1">'Приложение 3'!$A$1:$L$87</definedName>
    <definedName name="Z_146E8F15_80AC_4549_8E02_D6058BD21F29_.wvu.FilterData" localSheetId="3" hidden="1">'Приложение 4'!$A$1:$K$87</definedName>
    <definedName name="Z_146E8F15_80AC_4549_8E02_D6058BD21F29_.wvu.FilterData" localSheetId="4" hidden="1">'Приложение 5'!$A$6:$L$118</definedName>
    <definedName name="Z_146E8F15_80AC_4549_8E02_D6058BD21F29_.wvu.PrintArea" localSheetId="1" hidden="1">'Приложение 2'!$A$1:$E$28</definedName>
    <definedName name="Z_1F1289EE_F3DA_4F9E_9F23_CD1DBBB60441_.wvu.FilterData" localSheetId="3" hidden="1">'Приложение 4'!$A$1:$K$87</definedName>
    <definedName name="Z_2EE6EB00_C2BB_404A_98A6_E66B3D281ECF_.wvu.FilterData" localSheetId="2" hidden="1">'Приложение 3'!$A$6:$L$73</definedName>
    <definedName name="Z_2EE6EB00_C2BB_404A_98A6_E66B3D281ECF_.wvu.FilterData" localSheetId="3" hidden="1">'Приложение 4'!$A$6:$O$87</definedName>
    <definedName name="Z_2EE6EB00_C2BB_404A_98A6_E66B3D281ECF_.wvu.FilterData" localSheetId="4" hidden="1">'Приложение 5'!$A$6:$L$118</definedName>
    <definedName name="Z_2EE6EB00_C2BB_404A_98A6_E66B3D281ECF_.wvu.PrintArea" localSheetId="1" hidden="1">'Приложение 2'!$A$1:$E$28</definedName>
    <definedName name="Z_D2A2E364_7F41_4DF0_B445_F266635B8190_.wvu.FilterData" localSheetId="2" hidden="1">'Приложение 3'!$A$1:$L$87</definedName>
    <definedName name="Z_D2A2E364_7F41_4DF0_B445_F266635B8190_.wvu.FilterData" localSheetId="3" hidden="1">'Приложение 4'!$A$1:$K$87</definedName>
    <definedName name="Z_D2A2E364_7F41_4DF0_B445_F266635B8190_.wvu.FilterData" localSheetId="4" hidden="1">'Приложение 5'!$A$6:$L$118</definedName>
    <definedName name="Z_D2A2E364_7F41_4DF0_B445_F266635B8190_.wvu.PrintArea" localSheetId="1" hidden="1">'Приложение 2'!$A$1:$E$28</definedName>
    <definedName name="Z_E262048E_84F9_43BC_A071_99F77224052B_.wvu.FilterData" localSheetId="4" hidden="1">'Приложение 5'!$A$6:$L$118</definedName>
    <definedName name="_xlnm.Print_Area" localSheetId="5">'прил 6'!$A$1:$E$30</definedName>
    <definedName name="_xlnm.Print_Area" localSheetId="6">прил7!$A$1:$E$20</definedName>
    <definedName name="_xlnm.Print_Area" localSheetId="1">'Приложение 2'!$A$1:$E$28</definedName>
    <definedName name="_xlnm.Print_Area" localSheetId="2">'Приложение 3'!$A$1:$L$87</definedName>
  </definedNames>
  <calcPr calcId="191029"/>
  <customWorkbookViews>
    <customWorkbookView name="Сазонова Инна Сергеевна - Личное представление" guid="{2EE6EB00-C2BB-404A-98A6-E66B3D281ECF}" mergeInterval="0" personalView="1" maximized="1" xWindow="1" yWindow="1" windowWidth="1916" windowHeight="850" tabRatio="960" activeSheetId="3"/>
    <customWorkbookView name="Murashov - Личное представление" guid="{146E8F15-80AC-4549-8E02-D6058BD21F29}" mergeInterval="0" personalView="1" maximized="1" xWindow="1" yWindow="1" windowWidth="1276" windowHeight="794" tabRatio="960" activeSheetId="3"/>
    <customWorkbookView name="Цыплова Таисия Васильевна - Личное представление" guid="{D2A2E364-7F41-4DF0-B445-F266635B8190}" mergeInterval="0" personalView="1" maximized="1" xWindow="1" yWindow="1" windowWidth="1916" windowHeight="850" tabRatio="960" activeSheetId="6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76" i="6" l="1"/>
  <c r="A70" i="6"/>
  <c r="A63" i="6"/>
  <c r="A18" i="4"/>
  <c r="L41" i="3"/>
  <c r="L43" i="3"/>
  <c r="L44" i="3"/>
  <c r="A106" i="6"/>
  <c r="L111" i="6"/>
  <c r="L110" i="6" s="1"/>
  <c r="L109" i="6" s="1"/>
  <c r="L108" i="6" s="1"/>
  <c r="L107" i="6" s="1"/>
  <c r="K111" i="6"/>
  <c r="K110" i="6" s="1"/>
  <c r="K109" i="6" s="1"/>
  <c r="K108" i="6" s="1"/>
  <c r="K107" i="6" s="1"/>
  <c r="J111" i="6"/>
  <c r="J110" i="6" s="1"/>
  <c r="J109" i="6" s="1"/>
  <c r="J108" i="6" s="1"/>
  <c r="J107" i="6" s="1"/>
  <c r="A117" i="6"/>
  <c r="A100" i="6"/>
  <c r="A94" i="6" s="1"/>
  <c r="A87" i="6" s="1"/>
  <c r="A78" i="6" s="1"/>
  <c r="A72" i="6" s="1"/>
  <c r="A65" i="6" s="1"/>
  <c r="A116" i="6"/>
  <c r="J118" i="6"/>
  <c r="J117" i="6" s="1"/>
  <c r="J115" i="6" s="1"/>
  <c r="K118" i="6"/>
  <c r="K117" i="6" s="1"/>
  <c r="K115" i="6" s="1"/>
  <c r="L118" i="6"/>
  <c r="L117" i="6" s="1"/>
  <c r="L115" i="6" s="1"/>
  <c r="A43" i="3"/>
  <c r="A43" i="4" s="1"/>
  <c r="A42" i="3"/>
  <c r="A56" i="6"/>
  <c r="A55" i="6"/>
  <c r="J57" i="6"/>
  <c r="J56" i="6" s="1"/>
  <c r="J55" i="6" s="1"/>
  <c r="J54" i="6" s="1"/>
  <c r="J53" i="6" s="1"/>
  <c r="J52" i="6" s="1"/>
  <c r="I17" i="4"/>
  <c r="I16" i="4" s="1"/>
  <c r="I15" i="4" s="1"/>
  <c r="A15" i="3"/>
  <c r="A52" i="6" s="1"/>
  <c r="L116" i="6" l="1"/>
  <c r="L114" i="6"/>
  <c r="L113" i="6" s="1"/>
  <c r="K116" i="6"/>
  <c r="K114" i="6"/>
  <c r="K113" i="6" s="1"/>
  <c r="J116" i="6"/>
  <c r="J114" i="6"/>
  <c r="J113" i="6" s="1"/>
  <c r="A15" i="4"/>
  <c r="A16" i="3"/>
  <c r="A17" i="3"/>
  <c r="J16" i="3"/>
  <c r="J15" i="3" s="1"/>
  <c r="C18" i="2"/>
  <c r="C19" i="2"/>
  <c r="A54" i="6" l="1"/>
  <c r="A17" i="4"/>
  <c r="A53" i="6"/>
  <c r="A16" i="4"/>
  <c r="E24" i="14"/>
  <c r="E23" i="14" s="1"/>
  <c r="A95" i="6"/>
  <c r="A96" i="6"/>
  <c r="A97" i="6"/>
  <c r="A98" i="6"/>
  <c r="A99" i="6"/>
  <c r="L100" i="6"/>
  <c r="L99" i="6" s="1"/>
  <c r="L98" i="6" s="1"/>
  <c r="L97" i="6" s="1"/>
  <c r="L96" i="6" s="1"/>
  <c r="L95" i="6" s="1"/>
  <c r="K100" i="6"/>
  <c r="K99" i="6" s="1"/>
  <c r="K98" i="6" s="1"/>
  <c r="K97" i="6" s="1"/>
  <c r="K96" i="6" s="1"/>
  <c r="K95" i="6" s="1"/>
  <c r="J100" i="6"/>
  <c r="J99" i="6" s="1"/>
  <c r="J98" i="6" s="1"/>
  <c r="J97" i="6" s="1"/>
  <c r="J96" i="6" s="1"/>
  <c r="J95" i="6" s="1"/>
  <c r="I86" i="4"/>
  <c r="I85" i="4" s="1"/>
  <c r="I84" i="4" s="1"/>
  <c r="I83" i="4" s="1"/>
  <c r="I82" i="4" s="1"/>
  <c r="I81" i="4" s="1"/>
  <c r="K80" i="4"/>
  <c r="K79" i="4" s="1"/>
  <c r="K78" i="4" s="1"/>
  <c r="K77" i="4" s="1"/>
  <c r="K76" i="4" s="1"/>
  <c r="K75" i="4" s="1"/>
  <c r="K74" i="4" s="1"/>
  <c r="J80" i="4"/>
  <c r="J79" i="4" s="1"/>
  <c r="J78" i="4" s="1"/>
  <c r="J77" i="4" s="1"/>
  <c r="J76" i="4" s="1"/>
  <c r="J75" i="4" s="1"/>
  <c r="J74" i="4" s="1"/>
  <c r="I80" i="4"/>
  <c r="I79" i="4" s="1"/>
  <c r="I78" i="4" s="1"/>
  <c r="I77" i="4" s="1"/>
  <c r="I76" i="4" s="1"/>
  <c r="I75" i="4" s="1"/>
  <c r="I74" i="4" s="1"/>
  <c r="A80" i="4"/>
  <c r="A79" i="4"/>
  <c r="A78" i="4"/>
  <c r="A75" i="4"/>
  <c r="A74" i="4"/>
  <c r="A53" i="4"/>
  <c r="A37" i="4"/>
  <c r="L72" i="3"/>
  <c r="L71" i="3" s="1"/>
  <c r="L70" i="3" s="1"/>
  <c r="L69" i="3" s="1"/>
  <c r="L61" i="3"/>
  <c r="L60" i="3" s="1"/>
  <c r="L59" i="3" s="1"/>
  <c r="L65" i="3"/>
  <c r="L64" i="3" s="1"/>
  <c r="L63" i="3" s="1"/>
  <c r="L54" i="3"/>
  <c r="L53" i="3" s="1"/>
  <c r="L52" i="3" s="1"/>
  <c r="L51" i="3" s="1"/>
  <c r="L50" i="3" s="1"/>
  <c r="L49" i="3" s="1"/>
  <c r="L45" i="3"/>
  <c r="L47" i="3"/>
  <c r="L86" i="3"/>
  <c r="L85" i="3" s="1"/>
  <c r="L84" i="3" s="1"/>
  <c r="L83" i="3" s="1"/>
  <c r="L82" i="3" s="1"/>
  <c r="L81" i="3" s="1"/>
  <c r="L22" i="3"/>
  <c r="L21" i="3" s="1"/>
  <c r="L20" i="3" s="1"/>
  <c r="L38" i="3"/>
  <c r="L37" i="3" s="1"/>
  <c r="L36" i="3" s="1"/>
  <c r="L35" i="3" s="1"/>
  <c r="L34" i="3" s="1"/>
  <c r="L32" i="3"/>
  <c r="L31" i="3" s="1"/>
  <c r="L30" i="3" s="1"/>
  <c r="L29" i="3" s="1"/>
  <c r="L25" i="3"/>
  <c r="L27" i="3"/>
  <c r="L13" i="3"/>
  <c r="L12" i="3" s="1"/>
  <c r="L11" i="3" s="1"/>
  <c r="L10" i="3" s="1"/>
  <c r="L9" i="3" s="1"/>
  <c r="A77" i="3"/>
  <c r="A77" i="4" s="1"/>
  <c r="A76" i="3"/>
  <c r="A76" i="4" s="1"/>
  <c r="L42" i="3" l="1"/>
  <c r="L68" i="3"/>
  <c r="L67" i="3"/>
  <c r="L58" i="3"/>
  <c r="L57" i="3" s="1"/>
  <c r="L56" i="3" s="1"/>
  <c r="L24" i="3"/>
  <c r="L19" i="3" s="1"/>
  <c r="L18" i="3" s="1"/>
  <c r="L8" i="3" s="1"/>
  <c r="L79" i="3"/>
  <c r="L78" i="3" s="1"/>
  <c r="L77" i="3" s="1"/>
  <c r="L76" i="3" s="1"/>
  <c r="L75" i="3" s="1"/>
  <c r="L74" i="3" s="1"/>
  <c r="K79" i="3"/>
  <c r="K78" i="3" s="1"/>
  <c r="K77" i="3" s="1"/>
  <c r="K76" i="3" s="1"/>
  <c r="K75" i="3" s="1"/>
  <c r="K74" i="3" s="1"/>
  <c r="J79" i="3"/>
  <c r="J78" i="3" s="1"/>
  <c r="J77" i="3" s="1"/>
  <c r="J76" i="3" s="1"/>
  <c r="J75" i="3" s="1"/>
  <c r="J74" i="3" s="1"/>
  <c r="E14" i="2"/>
  <c r="E13" i="2" s="1"/>
  <c r="E22" i="2"/>
  <c r="E24" i="2"/>
  <c r="E27" i="2"/>
  <c r="E26" i="2" s="1"/>
  <c r="D14" i="2"/>
  <c r="D13" i="2" s="1"/>
  <c r="C16" i="2"/>
  <c r="C14" i="2"/>
  <c r="L40" i="3" l="1"/>
  <c r="L7" i="3" s="1"/>
  <c r="C13" i="2"/>
  <c r="E21" i="2"/>
  <c r="E12" i="2" s="1"/>
  <c r="E11" i="2" s="1"/>
  <c r="D22" i="2"/>
  <c r="C22" i="2"/>
  <c r="D24" i="14"/>
  <c r="D23" i="14" s="1"/>
  <c r="C24" i="14"/>
  <c r="C23" i="14" s="1"/>
  <c r="E16" i="14"/>
  <c r="E15" i="14" s="1"/>
  <c r="E14" i="14" s="1"/>
  <c r="D16" i="14"/>
  <c r="D15" i="14" s="1"/>
  <c r="D14" i="14" s="1"/>
  <c r="C16" i="14"/>
  <c r="C15" i="14" s="1"/>
  <c r="C14" i="14" s="1"/>
  <c r="K86" i="3"/>
  <c r="K85" i="3" s="1"/>
  <c r="K84" i="3" s="1"/>
  <c r="K83" i="3" s="1"/>
  <c r="K82" i="3" s="1"/>
  <c r="K81" i="3" s="1"/>
  <c r="J86" i="3"/>
  <c r="J85" i="3" s="1"/>
  <c r="J84" i="3" s="1"/>
  <c r="J83" i="3" s="1"/>
  <c r="J82" i="3" s="1"/>
  <c r="J81" i="3" s="1"/>
  <c r="K72" i="3"/>
  <c r="K71" i="3" s="1"/>
  <c r="K70" i="3" s="1"/>
  <c r="K69" i="3" s="1"/>
  <c r="K68" i="3" s="1"/>
  <c r="K67" i="3" s="1"/>
  <c r="J72" i="3"/>
  <c r="J71" i="3" s="1"/>
  <c r="J70" i="3" s="1"/>
  <c r="J69" i="3" s="1"/>
  <c r="J68" i="3" s="1"/>
  <c r="J67" i="3" s="1"/>
  <c r="K65" i="3"/>
  <c r="K64" i="3" s="1"/>
  <c r="K63" i="3" s="1"/>
  <c r="J65" i="3"/>
  <c r="J64" i="3" s="1"/>
  <c r="J63" i="3" s="1"/>
  <c r="K61" i="3"/>
  <c r="K60" i="3" s="1"/>
  <c r="K59" i="3" s="1"/>
  <c r="J61" i="3"/>
  <c r="J60" i="3" s="1"/>
  <c r="J59" i="3" s="1"/>
  <c r="K54" i="3"/>
  <c r="K53" i="3" s="1"/>
  <c r="K52" i="3" s="1"/>
  <c r="J54" i="3"/>
  <c r="J53" i="3" s="1"/>
  <c r="J52" i="3" s="1"/>
  <c r="K47" i="3"/>
  <c r="J47" i="3"/>
  <c r="K45" i="3"/>
  <c r="J45" i="3"/>
  <c r="K38" i="3"/>
  <c r="J38" i="3"/>
  <c r="K37" i="3"/>
  <c r="K36" i="3" s="1"/>
  <c r="K35" i="3" s="1"/>
  <c r="K34" i="3" s="1"/>
  <c r="J37" i="3"/>
  <c r="J36" i="3" s="1"/>
  <c r="J35" i="3" s="1"/>
  <c r="J34" i="3" s="1"/>
  <c r="K32" i="3"/>
  <c r="K31" i="3" s="1"/>
  <c r="K30" i="3" s="1"/>
  <c r="K29" i="3" s="1"/>
  <c r="J32" i="3"/>
  <c r="J31" i="3" s="1"/>
  <c r="J30" i="3" s="1"/>
  <c r="J29" i="3" s="1"/>
  <c r="K27" i="3"/>
  <c r="K78" i="6" s="1"/>
  <c r="J27" i="3"/>
  <c r="J78" i="6" s="1"/>
  <c r="K25" i="3"/>
  <c r="J25" i="3"/>
  <c r="K22" i="3"/>
  <c r="K21" i="3" s="1"/>
  <c r="K20" i="3" s="1"/>
  <c r="J22" i="3"/>
  <c r="J21" i="3" s="1"/>
  <c r="K13" i="3"/>
  <c r="K12" i="3" s="1"/>
  <c r="K11" i="3" s="1"/>
  <c r="K10" i="3" s="1"/>
  <c r="K9" i="3" s="1"/>
  <c r="J13" i="3"/>
  <c r="J12" i="3" s="1"/>
  <c r="D27" i="2"/>
  <c r="D26" i="2" s="1"/>
  <c r="C27" i="2"/>
  <c r="C26" i="2" s="1"/>
  <c r="D24" i="2"/>
  <c r="C24" i="2"/>
  <c r="L94" i="6"/>
  <c r="K94" i="6"/>
  <c r="J94" i="6"/>
  <c r="L87" i="6"/>
  <c r="K87" i="6"/>
  <c r="J87" i="6"/>
  <c r="L78" i="6"/>
  <c r="L72" i="6"/>
  <c r="K72" i="6"/>
  <c r="J72" i="6"/>
  <c r="L65" i="6"/>
  <c r="K65" i="6"/>
  <c r="J65" i="6"/>
  <c r="L33" i="6"/>
  <c r="K33" i="6"/>
  <c r="J33" i="6"/>
  <c r="L24" i="6"/>
  <c r="K24" i="6"/>
  <c r="J24" i="6"/>
  <c r="A16" i="6"/>
  <c r="A24" i="6" s="1"/>
  <c r="A33" i="6" s="1"/>
  <c r="L32" i="6"/>
  <c r="L31" i="6" s="1"/>
  <c r="L30" i="6" s="1"/>
  <c r="L29" i="6" s="1"/>
  <c r="L28" i="6" s="1"/>
  <c r="L27" i="6" s="1"/>
  <c r="L26" i="6" s="1"/>
  <c r="L25" i="6" s="1"/>
  <c r="K32" i="6"/>
  <c r="K31" i="6" s="1"/>
  <c r="K30" i="6" s="1"/>
  <c r="K29" i="6" s="1"/>
  <c r="K28" i="6" s="1"/>
  <c r="K27" i="6" s="1"/>
  <c r="K26" i="6" s="1"/>
  <c r="K25" i="6" s="1"/>
  <c r="J32" i="6"/>
  <c r="J31" i="6" s="1"/>
  <c r="J30" i="6" s="1"/>
  <c r="J29" i="6" s="1"/>
  <c r="J28" i="6" s="1"/>
  <c r="J27" i="6" s="1"/>
  <c r="J26" i="6" s="1"/>
  <c r="J25" i="6" s="1"/>
  <c r="A25" i="6"/>
  <c r="A26" i="6"/>
  <c r="A27" i="6"/>
  <c r="A28" i="6"/>
  <c r="A29" i="6"/>
  <c r="A30" i="6"/>
  <c r="A31" i="6"/>
  <c r="A32" i="6"/>
  <c r="L15" i="6"/>
  <c r="L14" i="6" s="1"/>
  <c r="L13" i="6" s="1"/>
  <c r="L12" i="6" s="1"/>
  <c r="L11" i="6" s="1"/>
  <c r="L10" i="6" s="1"/>
  <c r="L9" i="6" s="1"/>
  <c r="K15" i="6"/>
  <c r="K14" i="6" s="1"/>
  <c r="K13" i="6" s="1"/>
  <c r="K12" i="6" s="1"/>
  <c r="K11" i="6" s="1"/>
  <c r="K10" i="6" s="1"/>
  <c r="K9" i="6" s="1"/>
  <c r="J15" i="6"/>
  <c r="J14" i="6" s="1"/>
  <c r="J13" i="6" s="1"/>
  <c r="J12" i="6" s="1"/>
  <c r="J11" i="6" s="1"/>
  <c r="J10" i="6" s="1"/>
  <c r="J9" i="6" s="1"/>
  <c r="A14" i="6"/>
  <c r="A13" i="6"/>
  <c r="A10" i="6"/>
  <c r="A9" i="6"/>
  <c r="A15" i="6"/>
  <c r="K62" i="4"/>
  <c r="K61" i="4" s="1"/>
  <c r="K60" i="4" s="1"/>
  <c r="K59" i="4" s="1"/>
  <c r="J62" i="4"/>
  <c r="J61" i="4" s="1"/>
  <c r="J60" i="4" s="1"/>
  <c r="J59" i="4" s="1"/>
  <c r="I62" i="4"/>
  <c r="I61" i="4" s="1"/>
  <c r="I60" i="4" s="1"/>
  <c r="I59" i="4" s="1"/>
  <c r="A59" i="4"/>
  <c r="A60" i="4"/>
  <c r="A62" i="3"/>
  <c r="A12" i="6" s="1"/>
  <c r="A61" i="3"/>
  <c r="A11" i="6" s="1"/>
  <c r="A80" i="6"/>
  <c r="A79" i="6"/>
  <c r="A17" i="6"/>
  <c r="A58" i="4"/>
  <c r="A8" i="6"/>
  <c r="K87" i="4"/>
  <c r="K86" i="4" s="1"/>
  <c r="K85" i="4" s="1"/>
  <c r="K84" i="4" s="1"/>
  <c r="K83" i="4" s="1"/>
  <c r="J87" i="4"/>
  <c r="J86" i="4" s="1"/>
  <c r="J85" i="4" s="1"/>
  <c r="J84" i="4" s="1"/>
  <c r="J83" i="4" s="1"/>
  <c r="I55" i="4"/>
  <c r="A83" i="3"/>
  <c r="A70" i="4"/>
  <c r="A69" i="4"/>
  <c r="A42" i="4"/>
  <c r="A30" i="4"/>
  <c r="A36" i="4" s="1"/>
  <c r="A29" i="4"/>
  <c r="A35" i="4" s="1"/>
  <c r="A112" i="6"/>
  <c r="A58" i="6"/>
  <c r="A36" i="6"/>
  <c r="A63" i="4"/>
  <c r="A52" i="4"/>
  <c r="A31" i="4"/>
  <c r="A57" i="6" l="1"/>
  <c r="A51" i="6" s="1"/>
  <c r="A44" i="6" s="1"/>
  <c r="J11" i="3"/>
  <c r="J10" i="3" s="1"/>
  <c r="J9" i="3" s="1"/>
  <c r="K24" i="3"/>
  <c r="K19" i="3" s="1"/>
  <c r="K18" i="3" s="1"/>
  <c r="K8" i="3" s="1"/>
  <c r="K44" i="3"/>
  <c r="J24" i="3"/>
  <c r="J44" i="3"/>
  <c r="J20" i="3"/>
  <c r="D21" i="2"/>
  <c r="D12" i="2" s="1"/>
  <c r="D11" i="2" s="1"/>
  <c r="C21" i="2"/>
  <c r="J58" i="3"/>
  <c r="J57" i="3" s="1"/>
  <c r="J56" i="3" s="1"/>
  <c r="K58" i="3"/>
  <c r="K57" i="3" s="1"/>
  <c r="K56" i="3" s="1"/>
  <c r="J51" i="3"/>
  <c r="J50" i="3" s="1"/>
  <c r="J49" i="3" s="1"/>
  <c r="K51" i="3"/>
  <c r="K50" i="3" s="1"/>
  <c r="K49" i="3" s="1"/>
  <c r="K16" i="6"/>
  <c r="J16" i="6"/>
  <c r="L16" i="6"/>
  <c r="A61" i="4"/>
  <c r="A62" i="4"/>
  <c r="J82" i="4"/>
  <c r="J81" i="4"/>
  <c r="K82" i="4"/>
  <c r="K81" i="4"/>
  <c r="A44" i="4"/>
  <c r="K43" i="3" l="1"/>
  <c r="K42" i="3" s="1"/>
  <c r="K41" i="3" s="1"/>
  <c r="K40" i="3" s="1"/>
  <c r="K7" i="3" s="1"/>
  <c r="J43" i="3"/>
  <c r="J42" i="3" s="1"/>
  <c r="J41" i="3" s="1"/>
  <c r="J40" i="3" s="1"/>
  <c r="J19" i="3"/>
  <c r="J18" i="3" s="1"/>
  <c r="J8" i="3" s="1"/>
  <c r="C12" i="2"/>
  <c r="C11" i="2" s="1"/>
  <c r="A20" i="4"/>
  <c r="A19" i="4"/>
  <c r="A10" i="4"/>
  <c r="A83" i="4" s="1"/>
  <c r="A66" i="6"/>
  <c r="L93" i="6"/>
  <c r="L92" i="6" s="1"/>
  <c r="L91" i="6" s="1"/>
  <c r="L90" i="6" s="1"/>
  <c r="L89" i="6" s="1"/>
  <c r="L88" i="6" s="1"/>
  <c r="K93" i="6"/>
  <c r="K92" i="6" s="1"/>
  <c r="K91" i="6" s="1"/>
  <c r="K90" i="6" s="1"/>
  <c r="K89" i="6" s="1"/>
  <c r="K88" i="6" s="1"/>
  <c r="J93" i="6"/>
  <c r="J92" i="6" s="1"/>
  <c r="J91" i="6" s="1"/>
  <c r="J90" i="6" s="1"/>
  <c r="J89" i="6" s="1"/>
  <c r="J88" i="6" s="1"/>
  <c r="A92" i="6"/>
  <c r="A91" i="6"/>
  <c r="A90" i="6"/>
  <c r="A89" i="6"/>
  <c r="A88" i="6"/>
  <c r="L86" i="6"/>
  <c r="L85" i="6" s="1"/>
  <c r="L84" i="6" s="1"/>
  <c r="L83" i="6" s="1"/>
  <c r="L82" i="6" s="1"/>
  <c r="L81" i="6" s="1"/>
  <c r="K86" i="6"/>
  <c r="K85" i="6" s="1"/>
  <c r="K84" i="6" s="1"/>
  <c r="K83" i="6" s="1"/>
  <c r="K82" i="6" s="1"/>
  <c r="K81" i="6" s="1"/>
  <c r="J86" i="6"/>
  <c r="J85" i="6" s="1"/>
  <c r="J84" i="6" s="1"/>
  <c r="J83" i="6" s="1"/>
  <c r="J82" i="6" s="1"/>
  <c r="J81" i="6" s="1"/>
  <c r="A86" i="6"/>
  <c r="A93" i="6" s="1"/>
  <c r="A85" i="6"/>
  <c r="A84" i="6"/>
  <c r="A83" i="6"/>
  <c r="A82" i="6"/>
  <c r="A81" i="6"/>
  <c r="L50" i="6"/>
  <c r="L49" i="6" s="1"/>
  <c r="K50" i="6"/>
  <c r="K49" i="6" s="1"/>
  <c r="A87" i="4"/>
  <c r="A47" i="6" s="1"/>
  <c r="A86" i="4"/>
  <c r="A46" i="6" s="1"/>
  <c r="A85" i="4"/>
  <c r="A45" i="6" s="1"/>
  <c r="A84" i="4"/>
  <c r="A82" i="4"/>
  <c r="A49" i="6" s="1"/>
  <c r="A81" i="4"/>
  <c r="A48" i="6" s="1"/>
  <c r="K55" i="4"/>
  <c r="K54" i="4" s="1"/>
  <c r="K53" i="4" s="1"/>
  <c r="I54" i="4"/>
  <c r="I53" i="4" s="1"/>
  <c r="I52" i="4" s="1"/>
  <c r="J7" i="3" l="1"/>
  <c r="K48" i="6"/>
  <c r="K47" i="6" s="1"/>
  <c r="K46" i="6" s="1"/>
  <c r="K45" i="6" s="1"/>
  <c r="K51" i="6"/>
  <c r="L48" i="6"/>
  <c r="L47" i="6" s="1"/>
  <c r="L46" i="6" s="1"/>
  <c r="L45" i="6" s="1"/>
  <c r="L51" i="6"/>
  <c r="K52" i="4"/>
  <c r="I51" i="4"/>
  <c r="I50" i="4" s="1"/>
  <c r="I49" i="4" s="1"/>
  <c r="K51" i="4" l="1"/>
  <c r="K50" i="4" s="1"/>
  <c r="K49" i="4" s="1"/>
  <c r="L34" i="6"/>
  <c r="K34" i="6"/>
  <c r="J34" i="6"/>
  <c r="K46" i="4"/>
  <c r="J46" i="4"/>
  <c r="I46" i="4"/>
  <c r="L77" i="6"/>
  <c r="L76" i="6" s="1"/>
  <c r="L75" i="6" s="1"/>
  <c r="L74" i="6" s="1"/>
  <c r="L73" i="6" s="1"/>
  <c r="K77" i="6"/>
  <c r="K76" i="6" s="1"/>
  <c r="K75" i="6" s="1"/>
  <c r="K74" i="6" s="1"/>
  <c r="K73" i="6" s="1"/>
  <c r="L71" i="6"/>
  <c r="L70" i="6" s="1"/>
  <c r="L69" i="6" s="1"/>
  <c r="L68" i="6" s="1"/>
  <c r="L67" i="6" s="1"/>
  <c r="K71" i="6"/>
  <c r="K70" i="6" s="1"/>
  <c r="K69" i="6" s="1"/>
  <c r="K68" i="6" s="1"/>
  <c r="K67" i="6" s="1"/>
  <c r="L64" i="6"/>
  <c r="L63" i="6" s="1"/>
  <c r="L62" i="6" s="1"/>
  <c r="L61" i="6" s="1"/>
  <c r="L60" i="6" s="1"/>
  <c r="L59" i="6" s="1"/>
  <c r="K64" i="6"/>
  <c r="K63" i="6" s="1"/>
  <c r="K62" i="6" s="1"/>
  <c r="K61" i="6" s="1"/>
  <c r="K60" i="6" s="1"/>
  <c r="K59" i="6" s="1"/>
  <c r="L43" i="6"/>
  <c r="L42" i="6" s="1"/>
  <c r="K43" i="6"/>
  <c r="K42" i="6" s="1"/>
  <c r="K35" i="6"/>
  <c r="L35" i="6"/>
  <c r="K23" i="6"/>
  <c r="K22" i="6" s="1"/>
  <c r="K21" i="6" s="1"/>
  <c r="K20" i="6" s="1"/>
  <c r="K19" i="6" s="1"/>
  <c r="K18" i="6" s="1"/>
  <c r="K17" i="6" s="1"/>
  <c r="K8" i="6" s="1"/>
  <c r="L23" i="6"/>
  <c r="L22" i="6" s="1"/>
  <c r="L21" i="6" s="1"/>
  <c r="L20" i="6" s="1"/>
  <c r="L19" i="6" s="1"/>
  <c r="L18" i="6" s="1"/>
  <c r="L17" i="6" s="1"/>
  <c r="L8" i="6" s="1"/>
  <c r="J77" i="6"/>
  <c r="J76" i="6" s="1"/>
  <c r="J75" i="6" s="1"/>
  <c r="J74" i="6" s="1"/>
  <c r="J73" i="6" s="1"/>
  <c r="J71" i="6"/>
  <c r="J70" i="6" s="1"/>
  <c r="J69" i="6" s="1"/>
  <c r="J68" i="6" s="1"/>
  <c r="J67" i="6" s="1"/>
  <c r="J64" i="6"/>
  <c r="J63" i="6" s="1"/>
  <c r="J62" i="6" s="1"/>
  <c r="J61" i="6" s="1"/>
  <c r="J60" i="6" s="1"/>
  <c r="J59" i="6" s="1"/>
  <c r="J43" i="6"/>
  <c r="J42" i="6" s="1"/>
  <c r="J35" i="6"/>
  <c r="J23" i="6"/>
  <c r="J22" i="6" s="1"/>
  <c r="J21" i="6" s="1"/>
  <c r="J20" i="6" s="1"/>
  <c r="J19" i="6" s="1"/>
  <c r="J18" i="6" s="1"/>
  <c r="J17" i="6" s="1"/>
  <c r="J8" i="6" s="1"/>
  <c r="K73" i="4"/>
  <c r="K72" i="4" s="1"/>
  <c r="K71" i="4" s="1"/>
  <c r="J73" i="4"/>
  <c r="J72" i="4" s="1"/>
  <c r="J71" i="4" s="1"/>
  <c r="I73" i="4"/>
  <c r="I72" i="4" s="1"/>
  <c r="I71" i="4" s="1"/>
  <c r="K66" i="4"/>
  <c r="K65" i="4" s="1"/>
  <c r="K64" i="4" s="1"/>
  <c r="K58" i="4" s="1"/>
  <c r="J66" i="4"/>
  <c r="J65" i="4" s="1"/>
  <c r="J64" i="4" s="1"/>
  <c r="J63" i="4" s="1"/>
  <c r="J58" i="4" s="1"/>
  <c r="I66" i="4"/>
  <c r="I65" i="4" s="1"/>
  <c r="I64" i="4" s="1"/>
  <c r="I63" i="4" s="1"/>
  <c r="I58" i="4" s="1"/>
  <c r="J55" i="4"/>
  <c r="J54" i="4" s="1"/>
  <c r="K48" i="4"/>
  <c r="K47" i="4" s="1"/>
  <c r="J48" i="4"/>
  <c r="J47" i="4" s="1"/>
  <c r="I48" i="4"/>
  <c r="I47" i="4" s="1"/>
  <c r="K39" i="4"/>
  <c r="K37" i="4" s="1"/>
  <c r="K36" i="4" s="1"/>
  <c r="K35" i="4" s="1"/>
  <c r="K34" i="4" s="1"/>
  <c r="J39" i="4"/>
  <c r="J37" i="4" s="1"/>
  <c r="J36" i="4" s="1"/>
  <c r="J35" i="4" s="1"/>
  <c r="J34" i="4" s="1"/>
  <c r="I39" i="4"/>
  <c r="I37" i="4" s="1"/>
  <c r="I36" i="4" s="1"/>
  <c r="I35" i="4" s="1"/>
  <c r="I34" i="4" s="1"/>
  <c r="K33" i="4"/>
  <c r="K32" i="4" s="1"/>
  <c r="K31" i="4" s="1"/>
  <c r="K30" i="4" s="1"/>
  <c r="J33" i="4"/>
  <c r="J32" i="4" s="1"/>
  <c r="J31" i="4" s="1"/>
  <c r="J30" i="4" s="1"/>
  <c r="I33" i="4"/>
  <c r="I32" i="4" s="1"/>
  <c r="I31" i="4" s="1"/>
  <c r="I30" i="4" s="1"/>
  <c r="K28" i="4"/>
  <c r="K27" i="4" s="1"/>
  <c r="J28" i="4"/>
  <c r="J27" i="4" s="1"/>
  <c r="I28" i="4"/>
  <c r="I27" i="4" s="1"/>
  <c r="K26" i="4"/>
  <c r="K25" i="4" s="1"/>
  <c r="J26" i="4"/>
  <c r="J25" i="4" s="1"/>
  <c r="I26" i="4"/>
  <c r="I25" i="4" s="1"/>
  <c r="K23" i="4"/>
  <c r="K22" i="4" s="1"/>
  <c r="K21" i="4" s="1"/>
  <c r="J23" i="4"/>
  <c r="J22" i="4" s="1"/>
  <c r="J21" i="4" s="1"/>
  <c r="I23" i="4"/>
  <c r="I22" i="4" s="1"/>
  <c r="I21" i="4" s="1"/>
  <c r="K14" i="4"/>
  <c r="K13" i="4" s="1"/>
  <c r="K12" i="4" s="1"/>
  <c r="K11" i="4" s="1"/>
  <c r="K10" i="4" s="1"/>
  <c r="K9" i="4" s="1"/>
  <c r="J14" i="4"/>
  <c r="J13" i="4" s="1"/>
  <c r="J12" i="4" s="1"/>
  <c r="J11" i="4" s="1"/>
  <c r="J10" i="4" s="1"/>
  <c r="J9" i="4" s="1"/>
  <c r="I14" i="4"/>
  <c r="I13" i="4" s="1"/>
  <c r="I12" i="4" s="1"/>
  <c r="I45" i="4" l="1"/>
  <c r="J106" i="6"/>
  <c r="J105" i="6" s="1"/>
  <c r="J104" i="6" s="1"/>
  <c r="J103" i="6" s="1"/>
  <c r="J102" i="6" s="1"/>
  <c r="J101" i="6" s="1"/>
  <c r="J45" i="4"/>
  <c r="J44" i="4" s="1"/>
  <c r="K106" i="6"/>
  <c r="K105" i="6" s="1"/>
  <c r="K104" i="6" s="1"/>
  <c r="K103" i="6" s="1"/>
  <c r="K102" i="6" s="1"/>
  <c r="K101" i="6" s="1"/>
  <c r="K45" i="4"/>
  <c r="L106" i="6"/>
  <c r="L105" i="6" s="1"/>
  <c r="L104" i="6" s="1"/>
  <c r="L103" i="6" s="1"/>
  <c r="L102" i="6" s="1"/>
  <c r="L101" i="6" s="1"/>
  <c r="I11" i="4"/>
  <c r="I10" i="4" s="1"/>
  <c r="I9" i="4" s="1"/>
  <c r="L66" i="6"/>
  <c r="L58" i="6" s="1"/>
  <c r="K66" i="6"/>
  <c r="K58" i="6" s="1"/>
  <c r="J66" i="6"/>
  <c r="J58" i="6" s="1"/>
  <c r="L112" i="6"/>
  <c r="K112" i="6"/>
  <c r="J112" i="6"/>
  <c r="J41" i="6"/>
  <c r="J40" i="6" s="1"/>
  <c r="J39" i="6" s="1"/>
  <c r="J38" i="6" s="1"/>
  <c r="J37" i="6" s="1"/>
  <c r="J44" i="6"/>
  <c r="L41" i="6"/>
  <c r="L40" i="6" s="1"/>
  <c r="L39" i="6" s="1"/>
  <c r="L38" i="6" s="1"/>
  <c r="L37" i="6" s="1"/>
  <c r="L44" i="6"/>
  <c r="K41" i="6"/>
  <c r="K40" i="6" s="1"/>
  <c r="K39" i="6" s="1"/>
  <c r="K38" i="6" s="1"/>
  <c r="K44" i="6"/>
  <c r="K63" i="4"/>
  <c r="K70" i="4"/>
  <c r="K69" i="4" s="1"/>
  <c r="K68" i="4" s="1"/>
  <c r="K67" i="4" s="1"/>
  <c r="J70" i="4"/>
  <c r="J69" i="4" s="1"/>
  <c r="J68" i="4" s="1"/>
  <c r="J67" i="4" s="1"/>
  <c r="I70" i="4"/>
  <c r="I69" i="4" s="1"/>
  <c r="I68" i="4" s="1"/>
  <c r="I67" i="4" s="1"/>
  <c r="J53" i="4"/>
  <c r="J52" i="4" s="1"/>
  <c r="I24" i="4"/>
  <c r="I20" i="4" s="1"/>
  <c r="K24" i="4"/>
  <c r="K20" i="4" s="1"/>
  <c r="J24" i="4"/>
  <c r="J20" i="4" s="1"/>
  <c r="K44" i="4"/>
  <c r="I44" i="4"/>
  <c r="I38" i="4"/>
  <c r="K38" i="4"/>
  <c r="J38" i="4"/>
  <c r="J29" i="4"/>
  <c r="I29" i="4"/>
  <c r="K29" i="4"/>
  <c r="L80" i="6" l="1"/>
  <c r="L79" i="6" s="1"/>
  <c r="J80" i="6"/>
  <c r="J43" i="4"/>
  <c r="J42" i="4" s="1"/>
  <c r="J41" i="4" s="1"/>
  <c r="J40" i="4" s="1"/>
  <c r="I43" i="4"/>
  <c r="I42" i="4" s="1"/>
  <c r="I41" i="4" s="1"/>
  <c r="I40" i="4" s="1"/>
  <c r="K43" i="4"/>
  <c r="K42" i="4" s="1"/>
  <c r="K41" i="4" s="1"/>
  <c r="K40" i="4" s="1"/>
  <c r="K80" i="6"/>
  <c r="L36" i="6"/>
  <c r="J79" i="6"/>
  <c r="K37" i="6"/>
  <c r="K36" i="6" s="1"/>
  <c r="J36" i="6"/>
  <c r="K79" i="6"/>
  <c r="J57" i="4"/>
  <c r="J56" i="4" s="1"/>
  <c r="K57" i="4"/>
  <c r="K56" i="4" s="1"/>
  <c r="I57" i="4"/>
  <c r="I56" i="4" s="1"/>
  <c r="J51" i="4"/>
  <c r="J50" i="4" s="1"/>
  <c r="J49" i="4" s="1"/>
  <c r="J19" i="4"/>
  <c r="J18" i="4" s="1"/>
  <c r="J8" i="4" s="1"/>
  <c r="I19" i="4"/>
  <c r="I18" i="4" s="1"/>
  <c r="I8" i="4" s="1"/>
  <c r="K19" i="4"/>
  <c r="K18" i="4" s="1"/>
  <c r="K8" i="4" s="1"/>
  <c r="J7" i="6" l="1"/>
  <c r="K7" i="6"/>
  <c r="L7" i="6"/>
  <c r="K7" i="4"/>
  <c r="I7" i="4"/>
  <c r="J7" i="4"/>
  <c r="C12" i="14"/>
  <c r="C11" i="14" s="1"/>
  <c r="D12" i="14"/>
  <c r="D11" i="14" s="1"/>
  <c r="E12" i="14"/>
  <c r="E11" i="14" s="1"/>
  <c r="C20" i="14"/>
  <c r="C19" i="14" s="1"/>
  <c r="C18" i="14" s="1"/>
  <c r="D20" i="14"/>
  <c r="D19" i="14" s="1"/>
  <c r="D18" i="14" s="1"/>
  <c r="E20" i="14"/>
  <c r="E19" i="14" s="1"/>
  <c r="E18" i="14" s="1"/>
  <c r="C12" i="13"/>
  <c r="D12" i="13"/>
  <c r="E12" i="13"/>
  <c r="C19" i="13"/>
  <c r="C16" i="13" s="1"/>
  <c r="D19" i="13"/>
  <c r="D20" i="13" s="1"/>
  <c r="E19" i="13"/>
  <c r="E16" i="13" s="1"/>
  <c r="D16" i="13" l="1"/>
  <c r="E20" i="13"/>
  <c r="C20" i="13"/>
  <c r="C27" i="14" l="1"/>
  <c r="C26" i="14" s="1"/>
  <c r="E27" i="14" l="1"/>
  <c r="E26" i="14" s="1"/>
  <c r="D27" i="14"/>
  <c r="D26" i="14" s="1"/>
  <c r="D10" i="14"/>
  <c r="E10" i="14" l="1"/>
  <c r="C10" i="14"/>
</calcChain>
</file>

<file path=xl/sharedStrings.xml><?xml version="1.0" encoding="utf-8"?>
<sst xmlns="http://schemas.openxmlformats.org/spreadsheetml/2006/main" count="1832" uniqueCount="263">
  <si>
    <t/>
  </si>
  <si>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</si>
  <si>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</si>
  <si>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</si>
  <si>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</si>
  <si>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</si>
  <si>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</si>
  <si>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</si>
  <si>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</si>
  <si>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</si>
  <si>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</si>
  <si>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</si>
  <si>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</si>
  <si>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</si>
  <si>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</si>
  <si>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</si>
  <si>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</si>
  <si>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</si>
  <si>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</si>
  <si>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ВСЕГО</t>
  </si>
  <si>
    <t>12</t>
  </si>
  <si>
    <t>Адм</t>
  </si>
  <si>
    <t>ВР</t>
  </si>
  <si>
    <t>Местные бюджеты,%</t>
  </si>
  <si>
    <t>Наименование дохода</t>
  </si>
  <si>
    <t>Код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</si>
  <si>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</si>
  <si>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</si>
  <si>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№ п/п</t>
  </si>
  <si>
    <t>Сумма (тыс. рублей)</t>
  </si>
  <si>
    <t>2 00 00000 00 0000 000</t>
  </si>
  <si>
    <t>БЕЗВОЗМЕЗДНЫЕ ПОСТУПЛЕНИЯ</t>
  </si>
  <si>
    <t>2 02 00000 00 0000 000</t>
  </si>
  <si>
    <t>Безвозмездные поступления от других бюджетов бюджетной системы Российской Федерации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</si>
  <si>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</si>
  <si>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Иные межбюджетные трансферты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</si>
  <si>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</si>
  <si>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</si>
  <si>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</si>
  <si>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</si>
  <si>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 xml:space="preserve">Высшее должностное лицо </t>
  </si>
  <si>
    <t>Расходы на выплаты по оплате труда высшего должностного лица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</si>
  <si>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</si>
  <si>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</si>
  <si>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04</t>
  </si>
  <si>
    <t>Иные закупки товаров, работ и услуг для обеспечения государственных (муниципальных) нужд</t>
  </si>
  <si>
    <t xml:space="preserve">Расходы на выплаты по оплате труда работников органов местного самоуправления </t>
  </si>
  <si>
    <t>Иные бюджетные ассигнования</t>
  </si>
  <si>
    <t>Уплата налогов, сборов и иных платежей</t>
  </si>
  <si>
    <t>05</t>
  </si>
  <si>
    <t xml:space="preserve">Резервные фонды </t>
  </si>
  <si>
    <t>Резервные средства</t>
  </si>
  <si>
    <t xml:space="preserve">11 </t>
  </si>
  <si>
    <t>03</t>
  </si>
  <si>
    <t>Национальная экономика</t>
  </si>
  <si>
    <t>Социальное обеспечение и иные выплаты населению</t>
  </si>
  <si>
    <t>Дорожное хозяйство (дорожные фонды)</t>
  </si>
  <si>
    <t>09</t>
  </si>
  <si>
    <t>Жилищно-коммунальное хозяйство</t>
  </si>
  <si>
    <t>Социальная политика</t>
  </si>
  <si>
    <t xml:space="preserve"> Пенсионное обеспечение</t>
  </si>
  <si>
    <t>Доплаты к пенсиям муниципальных служащих Республики Мордовия</t>
  </si>
  <si>
    <t>Публичные нормативные социальные выплаты гражданам</t>
  </si>
  <si>
    <t>00</t>
  </si>
  <si>
    <t>Благоустройство</t>
  </si>
  <si>
    <t>100</t>
  </si>
  <si>
    <t>120</t>
  </si>
  <si>
    <t>200</t>
  </si>
  <si>
    <t>240</t>
  </si>
  <si>
    <t>800</t>
  </si>
  <si>
    <t>850</t>
  </si>
  <si>
    <t>870</t>
  </si>
  <si>
    <t>300</t>
  </si>
  <si>
    <t>310</t>
  </si>
  <si>
    <t>41150</t>
  </si>
  <si>
    <t>41110</t>
  </si>
  <si>
    <t>41120</t>
  </si>
  <si>
    <t>77150</t>
  </si>
  <si>
    <t>89</t>
  </si>
  <si>
    <t>0</t>
  </si>
  <si>
    <t>41180</t>
  </si>
  <si>
    <t>03010</t>
  </si>
  <si>
    <t>17</t>
  </si>
  <si>
    <t>44102</t>
  </si>
  <si>
    <t>Доходы от федеральных налогов и сборов</t>
  </si>
  <si>
    <t>В части погашения задолженности и перерасчетов по отмененным налогам, сборам и иным обязательным платежам</t>
  </si>
  <si>
    <t>Земельный налог (по обязательствам, возникшим до 1 января 2006 года), мобилизуемый на территориях поселений</t>
  </si>
  <si>
    <t>Налог с продаж</t>
  </si>
  <si>
    <t>Налог, взимаемый в виде стоимости патента в связи с применением упрощенной системы налогообложения (за налоговые периоды  с 1 января 2011 года по 1 января 2013 года)</t>
  </si>
  <si>
    <t>Налог на рекламу</t>
  </si>
  <si>
    <t>Целевые сборы с граждан и предприятий, учреждений, организаций на содержание милиции, на благоустройство территорий, на нужды образования и другие цели</t>
  </si>
  <si>
    <t>Лицензионный сбор за право торговли спиртными напитками</t>
  </si>
  <si>
    <t>Прочие местные налоги и сборы</t>
  </si>
  <si>
    <t>В части доходов от оказания платных услуг (работ) и компенсации затрат государства</t>
  </si>
  <si>
    <t>Прочие доходы от оказания платных услуг (работ) получателями средств бюджетов муниципальных районов</t>
  </si>
  <si>
    <t>Прочие доходы от оказания платных услуг (работ) получателями средств бюджетов поселений</t>
  </si>
  <si>
    <t>Прочие доходы от компенсации затрат бюджетов муниципальных районов</t>
  </si>
  <si>
    <t>Прочие доходы от компенсации затрат бюджетов поселений</t>
  </si>
  <si>
    <t>В части административных платежей и сборов</t>
  </si>
  <si>
    <t>Платежи, взимаемые органами местного самоуправления (организациями) муниципальных районов за выполнение определенных функций</t>
  </si>
  <si>
    <t>Платежи, взимаемые органами местного самоуправления (организациями) поселений за выполнение определенных функций</t>
  </si>
  <si>
    <t>В части штрафов, санкций, возмещение ущерба</t>
  </si>
  <si>
    <t>Доходы от возмещения ущерба при возникновении страховых случаев, когда выгодоприобретателями выступают получатели средств бюджетов муниципальных районов</t>
  </si>
  <si>
    <t>Доходы от возмещения ущерба при возникновении страховых случаев, когда выгодоприобретателями выступают получатели средств бюджетов поселений</t>
  </si>
  <si>
    <t>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муниципальных районов</t>
  </si>
  <si>
    <t>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поселений</t>
  </si>
  <si>
    <t>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муниципальных районов)</t>
  </si>
  <si>
    <t>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поселений)</t>
  </si>
  <si>
    <t>Прочие поступления от денежных взысканий (штрафов) и иных сумм в возмещение ущерба, зачисляемые в бюджеты муниципальных районов</t>
  </si>
  <si>
    <t>Прочие поступления от денежных взысканий (штрафов) и иных сумм в возмещение ущерба, зачисляемые в бюджеты поселений</t>
  </si>
  <si>
    <t>В части прочих неналоговых доходов</t>
  </si>
  <si>
    <t>Невыясненные поступления, зачисляемые в бюджеты муниципальных районов</t>
  </si>
  <si>
    <t>Невыясненные поступления, зачисляемые в бюджеты поселений</t>
  </si>
  <si>
    <t>Прочие неналоговые доходы бюджетов муниципальных районов</t>
  </si>
  <si>
    <t>Прочие неналоговые доходы бюджетов поселений</t>
  </si>
  <si>
    <t>Объем привлечения</t>
  </si>
  <si>
    <t>в том числе</t>
  </si>
  <si>
    <t>Бюджетные кредиты от других бюджетов бюджетной системы Российской Федерации</t>
  </si>
  <si>
    <t>Кредиты кредитных организаций в валюте Российской Федерации</t>
  </si>
  <si>
    <t>I</t>
  </si>
  <si>
    <t>ВИДЫ ЗАИМСТВОВАНИЙ</t>
  </si>
  <si>
    <t>000 01 00 00 00 00 0000 000</t>
  </si>
  <si>
    <t>Уменьшение прочих остатков денежных средств бюджетов муниципальных районов</t>
  </si>
  <si>
    <t>000 01 05 02 01 05 0000 610</t>
  </si>
  <si>
    <t>Уменьшение прочих остатков денежных средств бюджетов</t>
  </si>
  <si>
    <t>000 01 05 02 01 00 0000 610</t>
  </si>
  <si>
    <t>Уменьшение прочих остатков средств бюджетов</t>
  </si>
  <si>
    <t>000 01 05 02 00 00 0000 600</t>
  </si>
  <si>
    <t>Увеличение прочих остатков денежных средств бюджетов</t>
  </si>
  <si>
    <t>000 01 05 02 01 00 0000 510</t>
  </si>
  <si>
    <t>Увеличение прочих остатков средств бюджетов</t>
  </si>
  <si>
    <t>000 01 05 02 00 00 0000 500</t>
  </si>
  <si>
    <t>Изменения остатков средств на счетах по учету средств бюджета</t>
  </si>
  <si>
    <t>000 01 05 00 00 00 0000 000</t>
  </si>
  <si>
    <t>000 01 06 05 02 05 0000 640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</si>
  <si>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</si>
  <si>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>000 01 06 05 02 00 0000 600</t>
  </si>
  <si>
    <t>Бюджетные кредиты, предоставленные внутри страны в валюте Российской Федерации</t>
  </si>
  <si>
    <t>000 01 06 05 00 00 0000 000</t>
  </si>
  <si>
    <t>Иные источники внутреннего финансирования дефицитов бюджетов</t>
  </si>
  <si>
    <t>000 01 06 00 00 00 0000 000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</si>
  <si>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</si>
  <si>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000 01 03 01 00 00 0000 800</t>
  </si>
  <si>
    <t>Бюджетные кредиты из других бюджетов бюджетной системы Российской Федерации в валюте Российской Федерации</t>
  </si>
  <si>
    <t>000 01 03 01 00 00 0000 000</t>
  </si>
  <si>
    <t>Бюджетные кредиты из других бюджетов бюджетной системы Российской Федерации</t>
  </si>
  <si>
    <t>000 01 03 00 00 00 0000 000</t>
  </si>
  <si>
    <t xml:space="preserve">Привлечение кредитов от кредитных организаций бюджетами муниципальных районов в валюте Российской Федерации
</t>
  </si>
  <si>
    <t>000 01 02 00 00 05 0000 710</t>
  </si>
  <si>
    <t xml:space="preserve">Привлечение кредитов от кредитных организаций в валюте Российской Федерации
</t>
  </si>
  <si>
    <t>000 01 02 00 00 00 0000 700</t>
  </si>
  <si>
    <t>000 01 02 00 00 00 0000 000</t>
  </si>
  <si>
    <t>ИСТОЧНИКИ ВНУТРЕННЕГО ФИНАНСИРОВАНИЯ ДЕФИЦИТОВ БЮДЖЕТОВ</t>
  </si>
  <si>
    <t>Приложение 1</t>
  </si>
  <si>
    <t>Национальная оборона</t>
  </si>
  <si>
    <t>Мобилизация и вневойсковая подготовка</t>
  </si>
  <si>
    <t>51180</t>
  </si>
  <si>
    <t>43010</t>
  </si>
  <si>
    <t>Уличное освещение</t>
  </si>
  <si>
    <t>43040</t>
  </si>
  <si>
    <t>Прочие мероприятия по благоустройству</t>
  </si>
  <si>
    <t>Бюджет поселение</t>
  </si>
  <si>
    <t xml:space="preserve">  2 02 30000 00 0000 150</t>
  </si>
  <si>
    <t xml:space="preserve">  2 02 30024 00 0000 150</t>
  </si>
  <si>
    <t xml:space="preserve">  2 02 30024 10 0000 150</t>
  </si>
  <si>
    <t xml:space="preserve"> 2 02 35118  00 0000 150</t>
  </si>
  <si>
    <t xml:space="preserve"> 2 02 35118 10 0000 150</t>
  </si>
  <si>
    <t xml:space="preserve"> 2 02 40000 00 0000 150</t>
  </si>
  <si>
    <t>2 02 40014 00 0000 150</t>
  </si>
  <si>
    <t>2 02 40014 10 0000 150</t>
  </si>
  <si>
    <t xml:space="preserve">  Субвенции бюджетам бюджетной системы Российской Федерации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</si>
  <si>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</si>
  <si>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 Субвенции бюджетам сельских поселений на выполнение передаваемых полномочий субъектов Российской Федерации</t>
  </si>
  <si>
    <t>909</t>
  </si>
  <si>
    <t>Приложение 6</t>
  </si>
  <si>
    <t>собственные доходы</t>
  </si>
  <si>
    <t>Приложение 7</t>
  </si>
  <si>
    <t>910</t>
  </si>
  <si>
    <t>Муниципальная программа «Комплексного развития транспортной инфраструктуры Анненковского сельского поселения Ромодановского муниципального района Республики Мордовия на 2018- 2028года"и с перспективой до 2030 года.</t>
  </si>
  <si>
    <t>99</t>
  </si>
  <si>
    <t>65</t>
  </si>
  <si>
    <t>41990</t>
  </si>
  <si>
    <t>Условно утвержденные расходы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</si>
  <si>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</si>
  <si>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Межбюджетные трансферты, передаваемые бюджетам сельских поселений из бюджетов муниципальных районов   на осуществление части полномочий по решению вопросов местного значения в соответветствии с заключенными соглашениями</t>
  </si>
  <si>
    <t>Администрация Анненковского сельского поселения Ромодановского муниципального района Республики Мордовия</t>
  </si>
  <si>
    <t>000 01 05 02 01 10 0000 510</t>
  </si>
  <si>
    <t>Увеличение прочих остатков денежных средств бюджетов сельских поселений</t>
  </si>
  <si>
    <t>000 01 03 01 00 10 0000 810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</si>
  <si>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</si>
  <si>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Расходы на выплату по оплате труда работников органов местного самоуправления</t>
  </si>
  <si>
    <t>Муниципальная программа «Комплексного развития транспортной инфраструктуры Анненковского сельского поселения Ромодановского муниципального района Республики Мордовия на 2018- 2028 года и с перспективой до 2030 года"</t>
  </si>
  <si>
    <t>Итого источников внутреннего финансирования дефицита бюджета Анненковского сельского поселения Ромодановского муниципального района Республики Мордовия</t>
  </si>
  <si>
    <t>Объем средств, направляемых на погашение основной суммы долга</t>
  </si>
  <si>
    <t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</si>
  <si>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 Субвенции бюджетам на осуществление первичного воинского учета органами местного самоуправления поселений,муниципальных и городских округов</t>
  </si>
  <si>
    <t>Субвенции бюджетам сельских поселений на осуществление первичного воинского учета органами местного самоуправления поселений,муниципальных и городских округов</t>
  </si>
  <si>
    <t>2025 год</t>
  </si>
  <si>
    <t>Расходы в рамках обеспечения деятельности   Администрации Анненковского сельского поселения</t>
  </si>
  <si>
    <t>Обеспечение деятельности   Администрации Анненковского сельского поселения Ромодановского муниципального района Республики Мордовия</t>
  </si>
  <si>
    <t>Непрограммные расходы главных распорядителей средств  бюджета Анненковского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</si>
  <si>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Анненковского сельского поселения Ромодановского муниципального района Республики Мордовия</t>
  </si>
  <si>
    <t>Непрограммные расходы главных распорядителей средств бюджетаАнненковского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</si>
  <si>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бюджетаАнненковского сельского поселения Ромодановского муниципального района Республики Мордовия</t>
  </si>
  <si>
    <t>Непрограммные расходы главных распорядителей средств  бюджетаАнненковского сельского поселения Ромодановского муниципального района Республики Мордовия</t>
  </si>
  <si>
    <t>Обеспечение деятельности    Администрации Анненковского сельского поселения Ромодановского муниципального района Республики Мордовия</t>
  </si>
  <si>
    <t>13</t>
  </si>
  <si>
    <t>Муниципальная программа "Комплексного развития социальной  инфраструктуры Анненковского сельского поселения  Ромодановского муниципального района Республики Мордовия на  2018-2028 года" и с перспективой до 2030 года.</t>
  </si>
  <si>
    <t>08</t>
  </si>
  <si>
    <t>07</t>
  </si>
  <si>
    <t>Основное мероприятия "Освещение территории сельского поселения"</t>
  </si>
  <si>
    <t>Основное мероприятия "Благоустройство территории"</t>
  </si>
  <si>
    <t>Основное мероприятия " Ремонт и содержание дорог в границах поселения,поддержание дорожного полотна в работоспособном состоянии.</t>
  </si>
  <si>
    <t>Закупка товаров, работ и услуг для обеспечения государственных (муниципальных) нужд</t>
  </si>
  <si>
    <t>Мобилизационная и вневойсковая подготовка</t>
  </si>
  <si>
    <t>210</t>
  </si>
  <si>
    <t>2026 год</t>
  </si>
  <si>
    <t>2 02 10000 00 0000 150</t>
  </si>
  <si>
    <t>Дотации бюджетам бюджетной системы Российской Федерации</t>
  </si>
  <si>
    <t>2 02 15001 00 0000150</t>
  </si>
  <si>
    <t xml:space="preserve">  Дотации на выравнивание бюджетной обеспеченности</t>
  </si>
  <si>
    <t>2 02 15001 10 0000 150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</si>
  <si>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</si>
  <si>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>2 02 15002 00 0000 150</t>
  </si>
  <si>
    <t>Дотация бюджетам на поддержку мер по обеспечению сбалансированности бюджетов</t>
  </si>
  <si>
    <t>2 02 15002 10 0000 150</t>
  </si>
  <si>
    <t>Дотации бюджетам сельских поселений на поддержку мер по обеспечению сбалансированности бюджетов</t>
  </si>
  <si>
    <t>Резервный фонд аминистрации Анненковского сельского поселени Ромодановского муниципального района Республики Мордовия</t>
  </si>
  <si>
    <t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</si>
  <si>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</si>
  <si>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Обслуживание государственного (муниципального)долга</t>
  </si>
  <si>
    <t>Обслуживание государственного (муниципального)внутреннего долга</t>
  </si>
  <si>
    <t>Процентные платежи по муниципальному долгу</t>
  </si>
  <si>
    <t>Обслуживание муниципального долга</t>
  </si>
  <si>
    <t>41240</t>
  </si>
  <si>
    <t xml:space="preserve">НОРМАТИВЫ 
РАСПРЕДЕЛЕНИЯ ДОХОДОВ МЕЖДУ БЮДЖЕТОМ АННЕНКОВСКОГО СЕЛЬСКОГО ПОСЕЛЕНИЯ РОМОДАНОВСКОГО МУНИЦИПАЛЬНОГО РАЙОНА РЕСПУБЛИКИ МОРДОВИЯ И БЮДЖЕТОМ РОМОДАНОВСКОГО МУНИЦИПАЛЬНОГО РАЙОНА РЕСПУБЛИКИ МОРДОВИЯ НА 2025 ГОД И НА ПЛАНОВЫЙ ПЕРИОД 2026 И 2027 ГОДОВ
 (в процентах от сумм, зачисляемых в консолидированный бюджет 
Анненковского сельского поселения Ромодановского муниципального района Республики Мордовия)
</t>
  </si>
  <si>
    <t xml:space="preserve">ОБЪЕМ 
БЕЗВОЗМЕЗДНЫХ ПОСТУПЛЕНИЙ В БЮДЖЕТ АННЕНКОВСКОГО СЕЛЬСКОГО ПОСЕЛЕНИЯ  РОМОДАНОВСКОГО МУНИЦИПАЛЬНОГО РАЙОНА  РЕСПУБЛИКИ МОРДОВИЯ НА 2025 ГОД И НА ПЛАНОВЫЙ ПЕРИОД 2026 И 2027 ГОДОВ
</t>
  </si>
  <si>
    <t>2027 год</t>
  </si>
  <si>
    <t>ВЕДОМСТВЕННАЯ СТРУКТУРА 
РАСХОДОВ БЮДЖЕТА АННЕНКОВСКОГО СЕЛЬСКОГО ПОСЕЛЕНИЯ РОМОДАНОВСКОГО МУНИЦИПАЛЬНОГО РАЙОНА РЕСПУБЛИКИ МОРДОВИЯ НА 2025 ГОД И НА ПЛАНОВЫЙ ПЕРИОД 2026 И 2027 ГОДОВ</t>
  </si>
  <si>
    <t>РАСПРЕДЕЛЕНИЕ 
БЮДЖЕТНЫХ АССИГНОВАНИЙ БЮДЖЕТА АННЕНКОВСКОГО СЕЛЬСКОГО ПОСЕЛЕНИЯ  РОМОДАНОВСКОГО МУНИЦИПАЛЬНОГО РАЙОНА 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2025 ГОД И НА ПЛАНОВЫЙ ПЕРИОД
2026 И 2027 ГОДОВ</t>
  </si>
  <si>
    <t>РАСПРЕДЕЛЕНИЕ 
БЮДЖЕТНЫХ АССИГНОВАНИЙ БЮДЖЕТА АННЕНКОВСКОГО СЕЛЬСКОГО ПОСЕЛЕНИЯ РОМОДАНОВСКОГО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НА 2025 ГОД И НА ПЛАНОВЫЙ ПЕРИОД 2026 И 2027 ГОДОВ</t>
  </si>
  <si>
    <t>ИСТОЧНИКИ 
ВНУТРЕННЕГО ФИНАНСИРОВАНИЯ ДЕФИЦИТА БЮДЖЕТА АННЕНКОВСКОГО СЕЛЬСКОГО ПОСЕЛЕНИЯ  РОМОДАНОВСКОГО МУНИЦИПАЛЬНОГО РАЙОНА РЕСПУБЛИКИ МОРДОВИЯ НА 2025 ГОД И НА ПЛАНОВЫЙ ПЕРИОД 2026 и 2027 ГОДОВ</t>
  </si>
  <si>
    <t xml:space="preserve">ПРОГРАММА 
МУНИЦИПАЛЬНЫХ ВНУТРЕННИХ ЗАИМСТВОВАНИЙ АННЕНКОВСКОГО СЕЛЬСКОГО ПОСЕЛЕНИЯ РОМОДАНОВСКОГО МУНИЦИПАЛЬНОГО РАЙОНА РЕСПУБЛИКИ МОРДОВИЯ НА 2025 ГОД И 
НА ПЛАНОВЫЙ ПЕРИОД 2026 И 2027 ГОДОВ </t>
  </si>
  <si>
    <t>2 02 20000 00 0000 150</t>
  </si>
  <si>
    <t xml:space="preserve">  Субсидии бюджетам бюджетной системы Российской Федерации (межбюджетные субсидии)</t>
  </si>
  <si>
    <t>2 02 29999 00 0000 150</t>
  </si>
  <si>
    <t>Прочие субсидии</t>
  </si>
  <si>
    <t>2 02 29999 10 0000 150</t>
  </si>
  <si>
    <t>Прочие субсидии бюджетам сельских поселений</t>
  </si>
  <si>
    <t>44205</t>
  </si>
  <si>
    <t xml:space="preserve"> </t>
  </si>
  <si>
    <t xml:space="preserve">  </t>
  </si>
  <si>
    <t>9Д184</t>
  </si>
  <si>
    <t xml:space="preserve">  Расходы на обеспечение выполнения функций органов местного самоуправления</t>
  </si>
  <si>
    <t xml:space="preserve"> Расходы на обеспечение выполнения функций органов местного самоуправления</t>
  </si>
  <si>
    <t xml:space="preserve">  Решение Совета депутатов Анненковского сельского поселения Ромодановского муниципального района Республики Мордовия "О бюджете Анненковского сельского поселения Ромодановского муниципального района Республики Мордовия на 2025 год и на плановый период 2026и 2027 годов"</t>
  </si>
  <si>
    <t xml:space="preserve">Приложение 2
 решение  Совета депутатов Анненковского сельского поселения Ромодановского муниципального района  Республики Мордовия «О бюджете Анненковского сельского поселения Ромодановского муниципального района  Республики Мордовия на 2025 год и на плановый период 2026 и 2027 годов»
</t>
  </si>
  <si>
    <t>Приложение 3 
 решение  Совета депутатов Анненковского сельского поселения Ромодановского муниципального района Республики Мордовия «О бюджете Анненковского сельского поселения Ромодановского муниципального района Республики Мордовия на 2025 год и на плановый период 2026 и 2027 годов»</t>
  </si>
  <si>
    <t>Приложение 4 
 решение  Совета депутатов Анненковского сельского поселения Ромодановского муниципального района Республики Мордовия «О бюджете Анненковского сельского поселеняи  Ромодановского муниципального района Республики Мордовия на 2025 год и на плановый период 2026 и 2027 годов»</t>
  </si>
  <si>
    <t>Приложение 5 
  решение  Совета депутатов Анненковского сельского поселения Ромодановского муниципального района Республики Мордовия «О бюджете Анненковского сельского поселения Ромодановского муниципального района Республики Мордовия на 2025 год и на плановый период 2026 и 2027 годов»</t>
  </si>
  <si>
    <t xml:space="preserve">  решение Совета депутатов Анненковского сельского поселения Ромодановского муниципального района Республики Мордовия "О бюджете Анненковского сельского поселения  Ромодановского муниципального района Республики Мордовия на 2025 год и на  плановый период 2026 и 2027 годов"
</t>
  </si>
  <si>
    <t xml:space="preserve">  решение  Совета депутатов Анненковского сельского поселения Ромодановского муниципального района Республики Мордовия "О бюджете Аненнковского сельского поселенияРомодановского муниципального района Республики Мордовия на 2025 год и на плановый период 2026 и 2027 годов"</t>
  </si>
  <si>
    <t>Функционирование Правительства Российской Федерации, высших исполнительных  органов  субъектов Российской Федерации, местных администраций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</si>
</sst>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_-* #,##0.00\ _₽_-;\-* #,##0.00\ _₽_-;_-* &quot;-&quot;??\ _₽_-;_-@_-"/>
    <numFmt numFmtId="165" formatCode="_-* #,##0.00&quot;р.&quot;_-;\-* #,##0.00&quot;р.&quot;_-;_-* &quot;-&quot;??&quot;р.&quot;_-;_-@_-"/>
    <numFmt numFmtId="166" formatCode="#,##0.0"/>
    <numFmt numFmtId="167" formatCode="_-* #,##0.0_р_._-;\-* #,##0.0_р_._-;_-* &quot;-&quot;?_р_._-;_-@_-"/>
    <numFmt numFmtId="168" formatCode="0.0"/>
    <numFmt numFmtId="169" formatCode="_-* #,##0.0_р_._-;\-* #,##0.0_р_._-;_-* &quot;-&quot;??_р_._-;_-@_-"/>
    <numFmt numFmtId="170" formatCode="_(* #,##0.00_);_(* \(#,##0.00\);_(* &quot;-&quot;??_);_(@_)"/>
    <numFmt numFmtId="171" formatCode="#,##0.0_ ;\-#,##0.0\ "/>
  </numFmts>
  <fonts count="78" x14ac:knownFonts="1">
    <font>
      <sz val="10"/>
      <color rgb="FF000000"/>
      <name val="Times New Roman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10"/>
      <name val="Arial"/>
      <family val="2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0"/>
      <name val="Arial Cyr"/>
      <family val="2"/>
      <charset val="204"/>
    </font>
    <font>
      <sz val="10"/>
      <color indexed="63"/>
      <name val="Arial"/>
      <family val="2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b/>
      <i/>
      <sz val="8"/>
      <name val="Arial"/>
      <family val="2"/>
      <charset val="204"/>
    </font>
    <font>
      <b/>
      <sz val="11"/>
      <name val="Arial"/>
      <family val="2"/>
      <charset val="204"/>
    </font>
    <font>
      <sz val="11"/>
      <name val="Calibri"/>
      <family val="2"/>
    </font>
    <font>
      <b/>
      <sz val="12"/>
      <name val="Arial"/>
      <family val="2"/>
      <charset val="204"/>
    </font>
    <font>
      <sz val="6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20"/>
      <name val="Times New Roman"/>
      <family val="1"/>
      <charset val="204"/>
    </font>
    <font>
      <sz val="22"/>
      <name val="Times New Roman"/>
      <family val="1"/>
      <charset val="204"/>
    </font>
    <font>
      <b/>
      <sz val="22"/>
      <name val="Times New Roman"/>
      <family val="1"/>
      <charset val="204"/>
    </font>
    <font>
      <b/>
      <sz val="20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4"/>
      <name val="Times New Roman"/>
      <family val="1"/>
      <charset val="204"/>
    </font>
    <font>
      <sz val="24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sz val="10"/>
      <name val="Verdana"/>
      <family val="2"/>
      <charset val="204"/>
    </font>
    <font>
      <b/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4"/>
      <name val="Times New Roman"/>
      <family val="1"/>
      <charset val="204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8"/>
      <color rgb="FF000000"/>
      <name val="Arial"/>
      <family val="2"/>
      <charset val="204"/>
    </font>
    <font>
      <b/>
      <sz val="18"/>
      <color theme="3"/>
      <name val="Cambria"/>
      <family val="1"/>
      <charset val="204"/>
      <scheme val="major"/>
    </font>
    <font>
      <b/>
      <sz val="10"/>
      <color theme="1"/>
      <name val="Times New Roman"/>
      <family val="1"/>
      <charset val="204"/>
    </font>
  </fonts>
  <fills count="4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80001220740379042"/>
        <bgColor indexed="64"/>
      </patternFill>
    </fill>
    <fill>
      <patternFill patternType="solid">
        <fgColor theme="5" tint="0.80001220740379042"/>
        <bgColor indexed="64"/>
      </patternFill>
    </fill>
    <fill>
      <patternFill patternType="solid">
        <fgColor theme="6" tint="0.80001220740379042"/>
        <bgColor indexed="64"/>
      </patternFill>
    </fill>
    <fill>
      <patternFill patternType="solid">
        <fgColor theme="7" tint="0.80001220740379042"/>
        <bgColor indexed="64"/>
      </patternFill>
    </fill>
    <fill>
      <patternFill patternType="solid">
        <fgColor theme="8" tint="0.80001220740379042"/>
        <bgColor indexed="64"/>
      </patternFill>
    </fill>
    <fill>
      <patternFill patternType="solid">
        <fgColor theme="9" tint="0.800012207403790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40000610370189521"/>
        <bgColor indexed="64"/>
      </patternFill>
    </fill>
    <fill>
      <patternFill patternType="solid">
        <fgColor theme="5" tint="0.40000610370189521"/>
        <bgColor indexed="64"/>
      </patternFill>
    </fill>
    <fill>
      <patternFill patternType="solid">
        <fgColor theme="6" tint="0.40000610370189521"/>
        <bgColor indexed="64"/>
      </patternFill>
    </fill>
    <fill>
      <patternFill patternType="solid">
        <fgColor theme="7" tint="0.40000610370189521"/>
        <bgColor indexed="64"/>
      </patternFill>
    </fill>
    <fill>
      <patternFill patternType="solid">
        <fgColor theme="8" tint="0.40000610370189521"/>
        <bgColor indexed="64"/>
      </patternFill>
    </fill>
    <fill>
      <patternFill patternType="solid">
        <fgColor theme="9" tint="0.400006103701895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</fills>
  <borders count="7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rgb="FF000000"/>
      </bottom>
      <diagonal/>
    </border>
  </borders>
  <cellStyleXfs count="347">
    <xf numFmtId="165" fontId="0" fillId="0" borderId="0">
      <alignment vertical="top" wrapText="1"/>
    </xf>
    <xf numFmtId="0" fontId="21" fillId="0" borderId="0"/>
    <xf numFmtId="0" fontId="19" fillId="0" borderId="0"/>
    <xf numFmtId="164" fontId="28" fillId="0" borderId="0" applyFont="0" applyFill="0" applyBorder="0" applyAlignment="0" applyProtection="0"/>
    <xf numFmtId="0" fontId="30" fillId="0" borderId="0"/>
    <xf numFmtId="0" fontId="31" fillId="0" borderId="0"/>
    <xf numFmtId="0" fontId="13" fillId="0" borderId="0"/>
    <xf numFmtId="0" fontId="12" fillId="0" borderId="0"/>
    <xf numFmtId="0" fontId="34" fillId="0" borderId="0"/>
    <xf numFmtId="0" fontId="35" fillId="0" borderId="0"/>
    <xf numFmtId="0" fontId="36" fillId="0" borderId="0"/>
    <xf numFmtId="0" fontId="30" fillId="0" borderId="0">
      <alignment horizontal="left"/>
    </xf>
    <xf numFmtId="0" fontId="30" fillId="0" borderId="0">
      <alignment horizontal="left"/>
    </xf>
    <xf numFmtId="0" fontId="37" fillId="0" borderId="0"/>
    <xf numFmtId="0" fontId="31" fillId="0" borderId="0"/>
    <xf numFmtId="0" fontId="31" fillId="0" borderId="0"/>
    <xf numFmtId="0" fontId="30" fillId="0" borderId="0">
      <alignment horizontal="left"/>
    </xf>
    <xf numFmtId="4" fontId="38" fillId="0" borderId="12">
      <alignment horizontal="right"/>
    </xf>
    <xf numFmtId="4" fontId="38" fillId="0" borderId="13">
      <alignment horizontal="right"/>
    </xf>
    <xf numFmtId="49" fontId="38" fillId="0" borderId="0">
      <alignment horizontal="right"/>
    </xf>
    <xf numFmtId="0" fontId="38" fillId="0" borderId="14">
      <alignment horizontal="left" wrapText="1"/>
    </xf>
    <xf numFmtId="0" fontId="38" fillId="0" borderId="15">
      <alignment horizontal="left" wrapText="1" indent="1"/>
    </xf>
    <xf numFmtId="0" fontId="39" fillId="0" borderId="16">
      <alignment horizontal="left" wrapText="1"/>
    </xf>
    <xf numFmtId="0" fontId="38" fillId="3" borderId="0"/>
    <xf numFmtId="0" fontId="38" fillId="0" borderId="4"/>
    <xf numFmtId="0" fontId="38" fillId="0" borderId="0">
      <alignment horizontal="center"/>
    </xf>
    <xf numFmtId="0" fontId="31" fillId="0" borderId="4"/>
    <xf numFmtId="4" fontId="38" fillId="0" borderId="17">
      <alignment horizontal="right"/>
    </xf>
    <xf numFmtId="49" fontId="38" fillId="0" borderId="16">
      <alignment horizontal="center"/>
    </xf>
    <xf numFmtId="4" fontId="38" fillId="0" borderId="18">
      <alignment horizontal="right"/>
    </xf>
    <xf numFmtId="0" fontId="39" fillId="0" borderId="0">
      <alignment horizontal="center"/>
    </xf>
    <xf numFmtId="0" fontId="39" fillId="0" borderId="4"/>
    <xf numFmtId="0" fontId="38" fillId="0" borderId="19">
      <alignment horizontal="left" wrapText="1"/>
    </xf>
    <xf numFmtId="0" fontId="38" fillId="0" borderId="20">
      <alignment horizontal="left" wrapText="1" indent="1"/>
    </xf>
    <xf numFmtId="0" fontId="38" fillId="0" borderId="19">
      <alignment horizontal="left" wrapText="1" indent="2"/>
    </xf>
    <xf numFmtId="0" fontId="38" fillId="0" borderId="14">
      <alignment horizontal="left" wrapText="1" indent="2"/>
    </xf>
    <xf numFmtId="0" fontId="38" fillId="0" borderId="0">
      <alignment horizontal="center" wrapText="1"/>
    </xf>
    <xf numFmtId="49" fontId="38" fillId="0" borderId="4">
      <alignment horizontal="left"/>
    </xf>
    <xf numFmtId="49" fontId="38" fillId="0" borderId="21">
      <alignment horizontal="center" wrapText="1"/>
    </xf>
    <xf numFmtId="49" fontId="38" fillId="0" borderId="21">
      <alignment horizontal="left" wrapText="1"/>
    </xf>
    <xf numFmtId="49" fontId="38" fillId="0" borderId="21">
      <alignment horizontal="center" shrinkToFit="1"/>
    </xf>
    <xf numFmtId="49" fontId="38" fillId="0" borderId="12">
      <alignment horizontal="center" shrinkToFit="1"/>
    </xf>
    <xf numFmtId="0" fontId="38" fillId="0" borderId="15">
      <alignment horizontal="left" wrapText="1"/>
    </xf>
    <xf numFmtId="0" fontId="38" fillId="0" borderId="14">
      <alignment horizontal="left" wrapText="1" indent="1"/>
    </xf>
    <xf numFmtId="0" fontId="38" fillId="0" borderId="15">
      <alignment horizontal="left" wrapText="1" indent="2"/>
    </xf>
    <xf numFmtId="0" fontId="31" fillId="0" borderId="22"/>
    <xf numFmtId="0" fontId="31" fillId="0" borderId="23"/>
    <xf numFmtId="49" fontId="38" fillId="0" borderId="17">
      <alignment horizontal="center"/>
    </xf>
    <xf numFmtId="0" fontId="39" fillId="0" borderId="3">
      <alignment horizontal="center" vertical="center" textRotation="90" wrapText="1"/>
    </xf>
    <xf numFmtId="0" fontId="39" fillId="0" borderId="23">
      <alignment horizontal="center" vertical="center" textRotation="90" wrapText="1"/>
    </xf>
    <xf numFmtId="0" fontId="38" fillId="0" borderId="0">
      <alignment vertical="center"/>
    </xf>
    <xf numFmtId="0" fontId="39" fillId="0" borderId="0">
      <alignment horizontal="center" vertical="center" textRotation="90" wrapText="1"/>
    </xf>
    <xf numFmtId="0" fontId="39" fillId="0" borderId="24">
      <alignment horizontal="center" vertical="center" textRotation="90" wrapText="1"/>
    </xf>
    <xf numFmtId="0" fontId="39" fillId="0" borderId="0">
      <alignment horizontal="center" vertical="center" textRotation="90"/>
    </xf>
    <xf numFmtId="0" fontId="39" fillId="0" borderId="24">
      <alignment horizontal="center" vertical="center" textRotation="90"/>
    </xf>
    <xf numFmtId="0" fontId="39" fillId="0" borderId="1">
      <alignment horizontal="center" vertical="center" textRotation="90"/>
    </xf>
    <xf numFmtId="0" fontId="20" fillId="0" borderId="4">
      <alignment wrapText="1"/>
    </xf>
    <xf numFmtId="0" fontId="20" fillId="0" borderId="1">
      <alignment wrapText="1"/>
    </xf>
    <xf numFmtId="0" fontId="20" fillId="0" borderId="23">
      <alignment wrapText="1"/>
    </xf>
    <xf numFmtId="0" fontId="38" fillId="0" borderId="1">
      <alignment horizontal="center" vertical="top" wrapText="1"/>
    </xf>
    <xf numFmtId="0" fontId="39" fillId="0" borderId="25"/>
    <xf numFmtId="49" fontId="40" fillId="0" borderId="26">
      <alignment horizontal="left" vertical="center" wrapText="1"/>
    </xf>
    <xf numFmtId="49" fontId="38" fillId="0" borderId="15">
      <alignment horizontal="left" vertical="center" wrapText="1" indent="2"/>
    </xf>
    <xf numFmtId="49" fontId="38" fillId="0" borderId="14">
      <alignment horizontal="left" vertical="center" wrapText="1" indent="3"/>
    </xf>
    <xf numFmtId="49" fontId="38" fillId="0" borderId="26">
      <alignment horizontal="left" vertical="center" wrapText="1" indent="3"/>
    </xf>
    <xf numFmtId="49" fontId="38" fillId="0" borderId="27">
      <alignment horizontal="left" vertical="center" wrapText="1" indent="3"/>
    </xf>
    <xf numFmtId="0" fontId="40" fillId="0" borderId="25">
      <alignment horizontal="left" vertical="center" wrapText="1"/>
    </xf>
    <xf numFmtId="49" fontId="38" fillId="0" borderId="23">
      <alignment horizontal="left" vertical="center" wrapText="1" indent="3"/>
    </xf>
    <xf numFmtId="49" fontId="38" fillId="0" borderId="0">
      <alignment horizontal="left" vertical="center" wrapText="1" indent="3"/>
    </xf>
    <xf numFmtId="49" fontId="38" fillId="0" borderId="4">
      <alignment horizontal="left" vertical="center" wrapText="1" indent="3"/>
    </xf>
    <xf numFmtId="49" fontId="40" fillId="0" borderId="25">
      <alignment horizontal="left" vertical="center" wrapText="1"/>
    </xf>
    <xf numFmtId="0" fontId="38" fillId="0" borderId="26">
      <alignment horizontal="left" vertical="center" wrapText="1"/>
    </xf>
    <xf numFmtId="0" fontId="38" fillId="0" borderId="27">
      <alignment horizontal="left" vertical="center" wrapText="1"/>
    </xf>
    <xf numFmtId="49" fontId="40" fillId="0" borderId="28">
      <alignment horizontal="left" vertical="center" wrapText="1"/>
    </xf>
    <xf numFmtId="49" fontId="38" fillId="0" borderId="29">
      <alignment horizontal="left" vertical="center" wrapText="1"/>
    </xf>
    <xf numFmtId="49" fontId="38" fillId="0" borderId="30">
      <alignment horizontal="left" vertical="center" wrapText="1"/>
    </xf>
    <xf numFmtId="49" fontId="39" fillId="0" borderId="31">
      <alignment horizontal="center"/>
    </xf>
    <xf numFmtId="49" fontId="39" fillId="0" borderId="32">
      <alignment horizontal="center" vertical="center" wrapText="1"/>
    </xf>
    <xf numFmtId="49" fontId="38" fillId="0" borderId="33">
      <alignment horizontal="center" vertical="center" wrapText="1"/>
    </xf>
    <xf numFmtId="49" fontId="38" fillId="0" borderId="21">
      <alignment horizontal="center" vertical="center" wrapText="1"/>
    </xf>
    <xf numFmtId="49" fontId="38" fillId="0" borderId="32">
      <alignment horizontal="center" vertical="center" wrapText="1"/>
    </xf>
    <xf numFmtId="49" fontId="38" fillId="0" borderId="23">
      <alignment horizontal="center" vertical="center" wrapText="1"/>
    </xf>
    <xf numFmtId="49" fontId="38" fillId="0" borderId="0">
      <alignment horizontal="center" vertical="center" wrapText="1"/>
    </xf>
    <xf numFmtId="49" fontId="38" fillId="0" borderId="4">
      <alignment horizontal="center" vertical="center" wrapText="1"/>
    </xf>
    <xf numFmtId="49" fontId="39" fillId="0" borderId="31">
      <alignment horizontal="center" vertical="center" wrapText="1"/>
    </xf>
    <xf numFmtId="49" fontId="38" fillId="0" borderId="34">
      <alignment horizontal="center" vertical="center" wrapText="1"/>
    </xf>
    <xf numFmtId="0" fontId="31" fillId="0" borderId="35"/>
    <xf numFmtId="0" fontId="38" fillId="0" borderId="31">
      <alignment horizontal="center" vertical="center"/>
    </xf>
    <xf numFmtId="0" fontId="38" fillId="0" borderId="33">
      <alignment horizontal="center" vertical="center"/>
    </xf>
    <xf numFmtId="0" fontId="38" fillId="0" borderId="21">
      <alignment horizontal="center" vertical="center"/>
    </xf>
    <xf numFmtId="0" fontId="38" fillId="0" borderId="32">
      <alignment horizontal="center" vertical="center"/>
    </xf>
    <xf numFmtId="49" fontId="38" fillId="0" borderId="13">
      <alignment horizontal="center" vertical="center"/>
    </xf>
    <xf numFmtId="49" fontId="38" fillId="0" borderId="11">
      <alignment horizontal="center" vertical="center"/>
    </xf>
    <xf numFmtId="49" fontId="38" fillId="0" borderId="12">
      <alignment horizontal="center" vertical="center"/>
    </xf>
    <xf numFmtId="49" fontId="38" fillId="0" borderId="1">
      <alignment horizontal="center" vertical="center"/>
    </xf>
    <xf numFmtId="49" fontId="38" fillId="0" borderId="4">
      <alignment horizontal="center"/>
    </xf>
    <xf numFmtId="0" fontId="38" fillId="0" borderId="23">
      <alignment horizontal="center"/>
    </xf>
    <xf numFmtId="0" fontId="38" fillId="0" borderId="0">
      <alignment horizontal="center"/>
    </xf>
    <xf numFmtId="49" fontId="38" fillId="0" borderId="4"/>
    <xf numFmtId="0" fontId="38" fillId="0" borderId="1">
      <alignment horizontal="center" vertical="top"/>
    </xf>
    <xf numFmtId="49" fontId="38" fillId="0" borderId="1">
      <alignment horizontal="center" vertical="top" wrapText="1"/>
    </xf>
    <xf numFmtId="0" fontId="38" fillId="0" borderId="11"/>
    <xf numFmtId="4" fontId="38" fillId="0" borderId="23">
      <alignment horizontal="right"/>
    </xf>
    <xf numFmtId="4" fontId="38" fillId="0" borderId="0">
      <alignment horizontal="right" shrinkToFit="1"/>
    </xf>
    <xf numFmtId="4" fontId="38" fillId="0" borderId="4">
      <alignment horizontal="right"/>
    </xf>
    <xf numFmtId="4" fontId="38" fillId="0" borderId="36">
      <alignment horizontal="right"/>
    </xf>
    <xf numFmtId="0" fontId="38" fillId="0" borderId="23"/>
    <xf numFmtId="0" fontId="38" fillId="0" borderId="1">
      <alignment horizontal="center" vertical="top" wrapText="1"/>
    </xf>
    <xf numFmtId="0" fontId="38" fillId="0" borderId="4">
      <alignment horizontal="center"/>
    </xf>
    <xf numFmtId="49" fontId="38" fillId="0" borderId="23">
      <alignment horizontal="center"/>
    </xf>
    <xf numFmtId="49" fontId="38" fillId="0" borderId="0">
      <alignment horizontal="left"/>
    </xf>
    <xf numFmtId="4" fontId="38" fillId="0" borderId="11">
      <alignment horizontal="right"/>
    </xf>
    <xf numFmtId="0" fontId="38" fillId="0" borderId="1">
      <alignment horizontal="center" vertical="top"/>
    </xf>
    <xf numFmtId="4" fontId="38" fillId="0" borderId="37">
      <alignment horizontal="right"/>
    </xf>
    <xf numFmtId="0" fontId="38" fillId="0" borderId="37"/>
    <xf numFmtId="4" fontId="38" fillId="0" borderId="38">
      <alignment horizontal="right"/>
    </xf>
    <xf numFmtId="0" fontId="31" fillId="4" borderId="0"/>
    <xf numFmtId="0" fontId="39" fillId="0" borderId="0"/>
    <xf numFmtId="0" fontId="41" fillId="0" borderId="0"/>
    <xf numFmtId="0" fontId="38" fillId="0" borderId="0">
      <alignment horizontal="left"/>
    </xf>
    <xf numFmtId="0" fontId="38" fillId="0" borderId="0"/>
    <xf numFmtId="0" fontId="42" fillId="0" borderId="0"/>
    <xf numFmtId="0" fontId="31" fillId="0" borderId="0"/>
    <xf numFmtId="0" fontId="31" fillId="4" borderId="4"/>
    <xf numFmtId="49" fontId="38" fillId="0" borderId="1">
      <alignment horizontal="center" vertical="center" wrapText="1"/>
    </xf>
    <xf numFmtId="49" fontId="38" fillId="0" borderId="1">
      <alignment horizontal="center" vertical="center" wrapText="1"/>
    </xf>
    <xf numFmtId="0" fontId="31" fillId="4" borderId="2"/>
    <xf numFmtId="0" fontId="38" fillId="0" borderId="39">
      <alignment horizontal="left" wrapText="1"/>
    </xf>
    <xf numFmtId="0" fontId="38" fillId="0" borderId="19">
      <alignment horizontal="left" wrapText="1" indent="1"/>
    </xf>
    <xf numFmtId="0" fontId="38" fillId="0" borderId="25">
      <alignment horizontal="left" wrapText="1" indent="2"/>
    </xf>
    <xf numFmtId="0" fontId="31" fillId="4" borderId="40"/>
    <xf numFmtId="0" fontId="43" fillId="0" borderId="0">
      <alignment horizontal="center" wrapText="1"/>
    </xf>
    <xf numFmtId="0" fontId="44" fillId="0" borderId="0">
      <alignment horizontal="center" vertical="top"/>
    </xf>
    <xf numFmtId="0" fontId="38" fillId="0" borderId="4">
      <alignment wrapText="1"/>
    </xf>
    <xf numFmtId="0" fontId="38" fillId="0" borderId="2">
      <alignment wrapText="1"/>
    </xf>
    <xf numFmtId="0" fontId="38" fillId="0" borderId="23">
      <alignment horizontal="left"/>
    </xf>
    <xf numFmtId="0" fontId="31" fillId="4" borderId="41"/>
    <xf numFmtId="49" fontId="38" fillId="0" borderId="31">
      <alignment horizontal="center" wrapText="1"/>
    </xf>
    <xf numFmtId="49" fontId="38" fillId="0" borderId="33">
      <alignment horizontal="center" wrapText="1"/>
    </xf>
    <xf numFmtId="49" fontId="38" fillId="0" borderId="32">
      <alignment horizontal="center"/>
    </xf>
    <xf numFmtId="0" fontId="31" fillId="4" borderId="23"/>
    <xf numFmtId="0" fontId="31" fillId="4" borderId="42"/>
    <xf numFmtId="0" fontId="38" fillId="0" borderId="35"/>
    <xf numFmtId="0" fontId="38" fillId="0" borderId="0">
      <alignment horizontal="left"/>
    </xf>
    <xf numFmtId="49" fontId="38" fillId="0" borderId="23"/>
    <xf numFmtId="49" fontId="38" fillId="0" borderId="0"/>
    <xf numFmtId="49" fontId="38" fillId="0" borderId="13">
      <alignment horizontal="center"/>
    </xf>
    <xf numFmtId="49" fontId="38" fillId="0" borderId="11">
      <alignment horizontal="center"/>
    </xf>
    <xf numFmtId="49" fontId="38" fillId="0" borderId="1">
      <alignment horizontal="center"/>
    </xf>
    <xf numFmtId="49" fontId="38" fillId="0" borderId="1">
      <alignment horizontal="center" vertical="center" wrapText="1"/>
    </xf>
    <xf numFmtId="49" fontId="38" fillId="0" borderId="36">
      <alignment horizontal="center" vertical="center" wrapText="1"/>
    </xf>
    <xf numFmtId="0" fontId="31" fillId="4" borderId="43"/>
    <xf numFmtId="4" fontId="38" fillId="0" borderId="1">
      <alignment horizontal="right"/>
    </xf>
    <xf numFmtId="0" fontId="38" fillId="3" borderId="35"/>
    <xf numFmtId="0" fontId="43" fillId="0" borderId="0">
      <alignment horizontal="center" wrapText="1"/>
    </xf>
    <xf numFmtId="0" fontId="45" fillId="0" borderId="24"/>
    <xf numFmtId="49" fontId="46" fillId="0" borderId="44">
      <alignment horizontal="right"/>
    </xf>
    <xf numFmtId="0" fontId="38" fillId="0" borderId="44">
      <alignment horizontal="right"/>
    </xf>
    <xf numFmtId="0" fontId="45" fillId="0" borderId="4"/>
    <xf numFmtId="0" fontId="38" fillId="0" borderId="36">
      <alignment horizontal="center"/>
    </xf>
    <xf numFmtId="49" fontId="31" fillId="0" borderId="45">
      <alignment horizontal="center"/>
    </xf>
    <xf numFmtId="14" fontId="38" fillId="0" borderId="46">
      <alignment horizontal="center"/>
    </xf>
    <xf numFmtId="0" fontId="38" fillId="0" borderId="47">
      <alignment horizontal="center"/>
    </xf>
    <xf numFmtId="49" fontId="38" fillId="0" borderId="48">
      <alignment horizontal="center"/>
    </xf>
    <xf numFmtId="49" fontId="38" fillId="0" borderId="46">
      <alignment horizontal="center"/>
    </xf>
    <xf numFmtId="0" fontId="38" fillId="0" borderId="46">
      <alignment horizontal="center"/>
    </xf>
    <xf numFmtId="49" fontId="38" fillId="0" borderId="49">
      <alignment horizontal="center"/>
    </xf>
    <xf numFmtId="0" fontId="42" fillId="0" borderId="35"/>
    <xf numFmtId="0" fontId="45" fillId="0" borderId="0"/>
    <xf numFmtId="0" fontId="31" fillId="0" borderId="50"/>
    <xf numFmtId="0" fontId="31" fillId="0" borderId="51"/>
    <xf numFmtId="0" fontId="38" fillId="0" borderId="16">
      <alignment horizontal="left" wrapText="1"/>
    </xf>
    <xf numFmtId="49" fontId="38" fillId="0" borderId="37">
      <alignment horizontal="center"/>
    </xf>
    <xf numFmtId="0" fontId="43" fillId="0" borderId="0">
      <alignment horizontal="left" wrapText="1"/>
    </xf>
    <xf numFmtId="49" fontId="31" fillId="0" borderId="0"/>
    <xf numFmtId="0" fontId="38" fillId="0" borderId="0">
      <alignment horizontal="right"/>
    </xf>
    <xf numFmtId="49" fontId="38" fillId="0" borderId="0">
      <alignment horizontal="right"/>
    </xf>
    <xf numFmtId="4" fontId="38" fillId="0" borderId="16">
      <alignment horizontal="right"/>
    </xf>
    <xf numFmtId="0" fontId="38" fillId="0" borderId="0">
      <alignment horizontal="left" wrapText="1"/>
    </xf>
    <xf numFmtId="0" fontId="38" fillId="0" borderId="4">
      <alignment horizontal="left"/>
    </xf>
    <xf numFmtId="0" fontId="38" fillId="0" borderId="20">
      <alignment horizontal="left" wrapText="1"/>
    </xf>
    <xf numFmtId="0" fontId="38" fillId="0" borderId="2"/>
    <xf numFmtId="0" fontId="39" fillId="0" borderId="52">
      <alignment horizontal="left" wrapText="1"/>
    </xf>
    <xf numFmtId="0" fontId="38" fillId="0" borderId="17">
      <alignment horizontal="left" wrapText="1" indent="2"/>
    </xf>
    <xf numFmtId="49" fontId="38" fillId="0" borderId="0">
      <alignment horizontal="center" wrapText="1"/>
    </xf>
    <xf numFmtId="49" fontId="38" fillId="0" borderId="32">
      <alignment horizontal="center" wrapText="1"/>
    </xf>
    <xf numFmtId="0" fontId="38" fillId="0" borderId="53"/>
    <xf numFmtId="0" fontId="38" fillId="0" borderId="54">
      <alignment horizontal="center" wrapText="1"/>
    </xf>
    <xf numFmtId="0" fontId="31" fillId="4" borderId="35"/>
    <xf numFmtId="49" fontId="38" fillId="0" borderId="21">
      <alignment horizontal="center"/>
    </xf>
    <xf numFmtId="49" fontId="38" fillId="0" borderId="0">
      <alignment horizontal="center"/>
    </xf>
    <xf numFmtId="49" fontId="38" fillId="0" borderId="12">
      <alignment horizontal="center" wrapText="1"/>
    </xf>
    <xf numFmtId="49" fontId="38" fillId="0" borderId="55">
      <alignment horizontal="center" wrapText="1"/>
    </xf>
    <xf numFmtId="49" fontId="38" fillId="0" borderId="12">
      <alignment horizontal="center"/>
    </xf>
    <xf numFmtId="49" fontId="38" fillId="0" borderId="4"/>
    <xf numFmtId="0" fontId="36" fillId="0" borderId="0"/>
    <xf numFmtId="170" fontId="31" fillId="0" borderId="0" applyFont="0" applyFill="0" applyBorder="0" applyAlignment="0" applyProtection="0"/>
    <xf numFmtId="0" fontId="31" fillId="0" borderId="0"/>
    <xf numFmtId="0" fontId="31" fillId="0" borderId="0"/>
    <xf numFmtId="165" fontId="18" fillId="0" borderId="0">
      <alignment vertical="top" wrapText="1"/>
    </xf>
    <xf numFmtId="0" fontId="31" fillId="0" borderId="0"/>
    <xf numFmtId="165" fontId="18" fillId="0" borderId="0">
      <alignment vertical="top" wrapText="1"/>
    </xf>
    <xf numFmtId="0" fontId="31" fillId="0" borderId="0"/>
    <xf numFmtId="165" fontId="18" fillId="0" borderId="0">
      <alignment vertical="top" wrapText="1"/>
    </xf>
    <xf numFmtId="0" fontId="31" fillId="0" borderId="0"/>
    <xf numFmtId="165" fontId="18" fillId="0" borderId="0">
      <alignment vertical="top" wrapText="1"/>
    </xf>
    <xf numFmtId="0" fontId="31" fillId="0" borderId="0"/>
    <xf numFmtId="165" fontId="18" fillId="0" borderId="0">
      <alignment vertical="top" wrapText="1"/>
    </xf>
    <xf numFmtId="0" fontId="31" fillId="0" borderId="0"/>
    <xf numFmtId="165" fontId="18" fillId="0" borderId="0">
      <alignment vertical="top" wrapText="1"/>
    </xf>
    <xf numFmtId="0" fontId="31" fillId="0" borderId="0"/>
    <xf numFmtId="165" fontId="18" fillId="0" borderId="0">
      <alignment vertical="top" wrapText="1"/>
    </xf>
    <xf numFmtId="0" fontId="31" fillId="0" borderId="0"/>
    <xf numFmtId="165" fontId="18" fillId="0" borderId="0">
      <alignment vertical="top" wrapText="1"/>
    </xf>
    <xf numFmtId="0" fontId="31" fillId="0" borderId="0"/>
    <xf numFmtId="165" fontId="18" fillId="0" borderId="0">
      <alignment vertical="top" wrapText="1"/>
    </xf>
    <xf numFmtId="0" fontId="31" fillId="0" borderId="0"/>
    <xf numFmtId="165" fontId="18" fillId="0" borderId="0">
      <alignment vertical="top" wrapText="1"/>
    </xf>
    <xf numFmtId="0" fontId="31" fillId="0" borderId="0"/>
    <xf numFmtId="165" fontId="18" fillId="0" borderId="0">
      <alignment vertical="top" wrapText="1"/>
    </xf>
    <xf numFmtId="0" fontId="31" fillId="0" borderId="0"/>
    <xf numFmtId="165" fontId="18" fillId="0" borderId="0">
      <alignment vertical="top" wrapText="1"/>
    </xf>
    <xf numFmtId="0" fontId="31" fillId="0" borderId="0"/>
    <xf numFmtId="165" fontId="18" fillId="0" borderId="0">
      <alignment vertical="top" wrapText="1"/>
    </xf>
    <xf numFmtId="0" fontId="31" fillId="0" borderId="0"/>
    <xf numFmtId="165" fontId="18" fillId="0" borderId="0">
      <alignment vertical="top" wrapText="1"/>
    </xf>
    <xf numFmtId="0" fontId="31" fillId="0" borderId="0"/>
    <xf numFmtId="0" fontId="31" fillId="0" borderId="0"/>
    <xf numFmtId="0" fontId="31" fillId="0" borderId="0"/>
    <xf numFmtId="165" fontId="18" fillId="0" borderId="0">
      <alignment vertical="top" wrapText="1"/>
    </xf>
    <xf numFmtId="0" fontId="31" fillId="0" borderId="0"/>
    <xf numFmtId="0" fontId="31" fillId="0" borderId="0"/>
    <xf numFmtId="165" fontId="18" fillId="0" borderId="0">
      <alignment vertical="top" wrapText="1"/>
    </xf>
    <xf numFmtId="165" fontId="18" fillId="0" borderId="0">
      <alignment vertical="top" wrapText="1"/>
    </xf>
    <xf numFmtId="0" fontId="31" fillId="0" borderId="0"/>
    <xf numFmtId="0" fontId="31" fillId="0" borderId="0"/>
    <xf numFmtId="165" fontId="18" fillId="0" borderId="0">
      <alignment vertical="top" wrapText="1"/>
    </xf>
    <xf numFmtId="0" fontId="31" fillId="0" borderId="0"/>
    <xf numFmtId="0" fontId="31" fillId="0" borderId="0"/>
    <xf numFmtId="165" fontId="18" fillId="0" borderId="0">
      <alignment vertical="top" wrapText="1"/>
    </xf>
    <xf numFmtId="0" fontId="31" fillId="0" borderId="0"/>
    <xf numFmtId="165" fontId="18" fillId="0" borderId="0">
      <alignment vertical="top" wrapText="1"/>
    </xf>
    <xf numFmtId="0" fontId="31" fillId="0" borderId="0"/>
    <xf numFmtId="0" fontId="31" fillId="0" borderId="0"/>
    <xf numFmtId="165" fontId="18" fillId="0" borderId="0">
      <alignment vertical="top" wrapText="1"/>
    </xf>
    <xf numFmtId="0" fontId="31" fillId="0" borderId="0"/>
    <xf numFmtId="165" fontId="18" fillId="0" borderId="0">
      <alignment vertical="top" wrapText="1"/>
    </xf>
    <xf numFmtId="0" fontId="31" fillId="0" borderId="0"/>
    <xf numFmtId="165" fontId="18" fillId="0" borderId="0">
      <alignment vertical="top" wrapText="1"/>
    </xf>
    <xf numFmtId="165" fontId="18" fillId="0" borderId="0">
      <alignment vertical="top" wrapText="1"/>
    </xf>
    <xf numFmtId="0" fontId="31" fillId="0" borderId="0"/>
    <xf numFmtId="0" fontId="31" fillId="0" borderId="0"/>
    <xf numFmtId="165" fontId="18" fillId="0" borderId="0">
      <alignment vertical="top" wrapText="1"/>
    </xf>
    <xf numFmtId="0" fontId="31" fillId="0" borderId="0"/>
    <xf numFmtId="0" fontId="31" fillId="0" borderId="0"/>
    <xf numFmtId="165" fontId="18" fillId="0" borderId="0">
      <alignment vertical="top" wrapText="1"/>
    </xf>
    <xf numFmtId="0" fontId="31" fillId="0" borderId="0"/>
    <xf numFmtId="165" fontId="18" fillId="0" borderId="0">
      <alignment vertical="top" wrapText="1"/>
    </xf>
    <xf numFmtId="0" fontId="31" fillId="0" borderId="0"/>
    <xf numFmtId="165" fontId="18" fillId="0" borderId="0">
      <alignment vertical="top" wrapText="1"/>
    </xf>
    <xf numFmtId="0" fontId="31" fillId="0" borderId="0"/>
    <xf numFmtId="165" fontId="18" fillId="0" borderId="0">
      <alignment vertical="top" wrapText="1"/>
    </xf>
    <xf numFmtId="0" fontId="31" fillId="0" borderId="0"/>
    <xf numFmtId="165" fontId="18" fillId="0" borderId="0">
      <alignment vertical="top" wrapText="1"/>
    </xf>
    <xf numFmtId="0" fontId="31" fillId="0" borderId="0"/>
    <xf numFmtId="165" fontId="18" fillId="0" borderId="0">
      <alignment vertical="top" wrapText="1"/>
    </xf>
    <xf numFmtId="0" fontId="31" fillId="0" borderId="0"/>
    <xf numFmtId="165" fontId="18" fillId="0" borderId="0">
      <alignment vertical="top" wrapText="1"/>
    </xf>
    <xf numFmtId="0" fontId="31" fillId="0" borderId="0"/>
    <xf numFmtId="165" fontId="18" fillId="0" borderId="0">
      <alignment vertical="top" wrapText="1"/>
    </xf>
    <xf numFmtId="165" fontId="18" fillId="0" borderId="0">
      <alignment vertical="top" wrapText="1"/>
    </xf>
    <xf numFmtId="0" fontId="31" fillId="0" borderId="0"/>
    <xf numFmtId="0" fontId="31" fillId="0" borderId="0"/>
    <xf numFmtId="0" fontId="31" fillId="0" borderId="0"/>
    <xf numFmtId="165" fontId="18" fillId="0" borderId="0">
      <alignment vertical="top" wrapText="1"/>
    </xf>
    <xf numFmtId="0" fontId="31" fillId="0" borderId="0"/>
    <xf numFmtId="165" fontId="18" fillId="0" borderId="0">
      <alignment vertical="top" wrapText="1"/>
    </xf>
    <xf numFmtId="0" fontId="31" fillId="0" borderId="0"/>
    <xf numFmtId="165" fontId="18" fillId="0" borderId="0">
      <alignment vertical="top" wrapText="1"/>
    </xf>
    <xf numFmtId="0" fontId="31" fillId="0" borderId="0"/>
    <xf numFmtId="165" fontId="18" fillId="0" borderId="0">
      <alignment vertical="top" wrapText="1"/>
    </xf>
    <xf numFmtId="0" fontId="31" fillId="0" borderId="0"/>
    <xf numFmtId="165" fontId="18" fillId="0" borderId="0">
      <alignment vertical="top" wrapText="1"/>
    </xf>
    <xf numFmtId="0" fontId="31" fillId="0" borderId="0"/>
    <xf numFmtId="165" fontId="18" fillId="0" borderId="0">
      <alignment vertical="top" wrapText="1"/>
    </xf>
    <xf numFmtId="165" fontId="18" fillId="0" borderId="0">
      <alignment vertical="top" wrapText="1"/>
    </xf>
    <xf numFmtId="0" fontId="31" fillId="0" borderId="0"/>
    <xf numFmtId="0" fontId="31" fillId="0" borderId="0"/>
    <xf numFmtId="165" fontId="18" fillId="0" borderId="0">
      <alignment vertical="top" wrapText="1"/>
    </xf>
    <xf numFmtId="0" fontId="31" fillId="0" borderId="0"/>
    <xf numFmtId="165" fontId="18" fillId="0" borderId="0">
      <alignment vertical="top" wrapText="1"/>
    </xf>
    <xf numFmtId="0" fontId="31" fillId="0" borderId="0"/>
    <xf numFmtId="165" fontId="18" fillId="0" borderId="0">
      <alignment vertical="top" wrapText="1"/>
    </xf>
    <xf numFmtId="0" fontId="31" fillId="0" borderId="0"/>
    <xf numFmtId="0" fontId="31" fillId="0" borderId="0"/>
    <xf numFmtId="165" fontId="18" fillId="0" borderId="0">
      <alignment vertical="top" wrapText="1"/>
    </xf>
    <xf numFmtId="0" fontId="31" fillId="0" borderId="0"/>
    <xf numFmtId="165" fontId="18" fillId="0" borderId="0">
      <alignment vertical="top" wrapText="1"/>
    </xf>
    <xf numFmtId="0" fontId="11" fillId="0" borderId="0"/>
    <xf numFmtId="165" fontId="18" fillId="0" borderId="0">
      <alignment vertical="top" wrapText="1"/>
    </xf>
    <xf numFmtId="164" fontId="18" fillId="0" borderId="0" applyFont="0" applyFill="0" applyBorder="0" applyAlignment="0" applyProtection="0"/>
    <xf numFmtId="0" fontId="11" fillId="0" borderId="0"/>
    <xf numFmtId="0" fontId="11" fillId="0" borderId="0"/>
    <xf numFmtId="0" fontId="31" fillId="0" borderId="0"/>
    <xf numFmtId="0" fontId="75" fillId="0" borderId="16">
      <alignment horizontal="left" wrapText="1" indent="2"/>
    </xf>
    <xf numFmtId="49" fontId="75" fillId="0" borderId="11">
      <alignment horizontal="center"/>
    </xf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1" borderId="0" applyNumberFormat="0" applyBorder="0" applyAlignment="0" applyProtection="0"/>
    <xf numFmtId="0" fontId="74" fillId="22" borderId="0" applyNumberFormat="0" applyBorder="0" applyAlignment="0" applyProtection="0"/>
    <xf numFmtId="0" fontId="74" fillId="23" borderId="0" applyNumberFormat="0" applyBorder="0" applyAlignment="0" applyProtection="0"/>
    <xf numFmtId="0" fontId="74" fillId="24" borderId="0" applyNumberFormat="0" applyBorder="0" applyAlignment="0" applyProtection="0"/>
    <xf numFmtId="0" fontId="74" fillId="25" borderId="0" applyNumberFormat="0" applyBorder="0" applyAlignment="0" applyProtection="0"/>
    <xf numFmtId="0" fontId="74" fillId="26" borderId="0" applyNumberFormat="0" applyBorder="0" applyAlignment="0" applyProtection="0"/>
    <xf numFmtId="0" fontId="74" fillId="27" borderId="0" applyNumberFormat="0" applyBorder="0" applyAlignment="0" applyProtection="0"/>
    <xf numFmtId="0" fontId="74" fillId="28" borderId="0" applyNumberFormat="0" applyBorder="0" applyAlignment="0" applyProtection="0"/>
    <xf numFmtId="0" fontId="74" fillId="29" borderId="0" applyNumberFormat="0" applyBorder="0" applyAlignment="0" applyProtection="0"/>
    <xf numFmtId="0" fontId="74" fillId="30" borderId="0" applyNumberFormat="0" applyBorder="0" applyAlignment="0" applyProtection="0"/>
    <xf numFmtId="0" fontId="74" fillId="31" borderId="0" applyNumberFormat="0" applyBorder="0" applyAlignment="0" applyProtection="0"/>
    <xf numFmtId="0" fontId="74" fillId="32" borderId="0" applyNumberFormat="0" applyBorder="0" applyAlignment="0" applyProtection="0"/>
    <xf numFmtId="0" fontId="74" fillId="33" borderId="0" applyNumberFormat="0" applyBorder="0" applyAlignment="0" applyProtection="0"/>
    <xf numFmtId="0" fontId="64" fillId="34" borderId="0" applyNumberFormat="0" applyBorder="0" applyAlignment="0" applyProtection="0"/>
    <xf numFmtId="0" fontId="68" fillId="35" borderId="67" applyNumberFormat="0" applyAlignment="0" applyProtection="0"/>
    <xf numFmtId="0" fontId="70" fillId="36" borderId="70" applyNumberFormat="0" applyAlignment="0" applyProtection="0"/>
    <xf numFmtId="0" fontId="72" fillId="0" borderId="0" applyNumberFormat="0" applyFill="0" applyBorder="0" applyAlignment="0" applyProtection="0"/>
    <xf numFmtId="0" fontId="63" fillId="37" borderId="0" applyNumberFormat="0" applyBorder="0" applyAlignment="0" applyProtection="0"/>
    <xf numFmtId="0" fontId="60" fillId="0" borderId="64" applyNumberFormat="0" applyFill="0" applyAlignment="0" applyProtection="0"/>
    <xf numFmtId="0" fontId="61" fillId="0" borderId="65" applyNumberFormat="0" applyFill="0" applyAlignment="0" applyProtection="0"/>
    <xf numFmtId="0" fontId="62" fillId="0" borderId="66" applyNumberFormat="0" applyFill="0" applyAlignment="0" applyProtection="0"/>
    <xf numFmtId="0" fontId="62" fillId="0" borderId="0" applyNumberFormat="0" applyFill="0" applyBorder="0" applyAlignment="0" applyProtection="0"/>
    <xf numFmtId="0" fontId="66" fillId="38" borderId="67" applyNumberFormat="0" applyAlignment="0" applyProtection="0"/>
    <xf numFmtId="0" fontId="69" fillId="0" borderId="69" applyNumberFormat="0" applyFill="0" applyAlignment="0" applyProtection="0"/>
    <xf numFmtId="0" fontId="65" fillId="39" borderId="0" applyNumberFormat="0" applyBorder="0" applyAlignment="0" applyProtection="0"/>
    <xf numFmtId="0" fontId="10" fillId="40" borderId="71" applyNumberFormat="0" applyFont="0" applyAlignment="0" applyProtection="0"/>
    <xf numFmtId="0" fontId="67" fillId="35" borderId="68" applyNumberFormat="0" applyAlignment="0" applyProtection="0"/>
    <xf numFmtId="0" fontId="76" fillId="0" borderId="0" applyNumberFormat="0" applyFill="0" applyBorder="0" applyAlignment="0" applyProtection="0"/>
    <xf numFmtId="0" fontId="73" fillId="0" borderId="72" applyNumberFormat="0" applyFill="0" applyAlignment="0" applyProtection="0"/>
    <xf numFmtId="0" fontId="71" fillId="0" borderId="0" applyNumberFormat="0" applyFill="0" applyBorder="0" applyAlignment="0" applyProtection="0"/>
  </cellStyleXfs>
  <cellXfs count="243">
    <xf numFmtId="165" fontId="0" fillId="0" borderId="0" xfId="0">
      <alignment vertical="top" wrapText="1"/>
    </xf>
    <xf numFmtId="0" fontId="0" fillId="0" borderId="0" xfId="0" applyNumberFormat="1" applyAlignment="1">
      <alignment horizontal="right" vertical="top" wrapText="1"/>
    </xf>
    <xf numFmtId="0" fontId="0" fillId="0" borderId="0" xfId="0" applyNumberFormat="1" applyAlignment="1">
      <alignment horizontal="left" vertical="top" wrapText="1"/>
    </xf>
    <xf numFmtId="0" fontId="15" fillId="0" borderId="0" xfId="0" applyNumberFormat="1" applyFont="1" applyAlignment="1">
      <alignment horizontal="center" vertical="top" wrapText="1"/>
    </xf>
    <xf numFmtId="0" fontId="15" fillId="0" borderId="1" xfId="0" applyNumberFormat="1" applyFont="1" applyBorder="1" applyAlignment="1">
      <alignment horizontal="center" wrapText="1"/>
    </xf>
    <xf numFmtId="0" fontId="16" fillId="0" borderId="1" xfId="0" applyNumberFormat="1" applyFont="1" applyBorder="1" applyAlignment="1">
      <alignment horizontal="left" wrapText="1"/>
    </xf>
    <xf numFmtId="0" fontId="17" fillId="0" borderId="1" xfId="0" applyNumberFormat="1" applyFont="1" applyBorder="1" applyAlignment="1">
      <alignment horizontal="left" wrapText="1"/>
    </xf>
    <xf numFmtId="165" fontId="20" fillId="0" borderId="0" xfId="0" applyFont="1" applyAlignment="1"/>
    <xf numFmtId="165" fontId="22" fillId="0" borderId="0" xfId="0" applyFont="1" applyAlignment="1">
      <alignment horizontal="left"/>
    </xf>
    <xf numFmtId="166" fontId="22" fillId="0" borderId="0" xfId="0" applyNumberFormat="1" applyFont="1" applyAlignment="1"/>
    <xf numFmtId="167" fontId="22" fillId="0" borderId="0" xfId="0" applyNumberFormat="1" applyFont="1" applyAlignment="1"/>
    <xf numFmtId="165" fontId="22" fillId="0" borderId="0" xfId="0" applyFont="1" applyAlignment="1"/>
    <xf numFmtId="165" fontId="23" fillId="0" borderId="0" xfId="0" applyFont="1" applyAlignment="1">
      <alignment horizontal="left" wrapText="1"/>
    </xf>
    <xf numFmtId="165" fontId="23" fillId="0" borderId="0" xfId="0" applyFont="1" applyAlignment="1">
      <alignment horizontal="center"/>
    </xf>
    <xf numFmtId="166" fontId="22" fillId="0" borderId="0" xfId="0" applyNumberFormat="1" applyFont="1" applyAlignment="1">
      <alignment horizontal="right"/>
    </xf>
    <xf numFmtId="49" fontId="23" fillId="0" borderId="5" xfId="0" applyNumberFormat="1" applyFont="1" applyBorder="1" applyAlignment="1">
      <alignment horizontal="center"/>
    </xf>
    <xf numFmtId="49" fontId="22" fillId="0" borderId="0" xfId="0" applyNumberFormat="1" applyFont="1" applyAlignment="1"/>
    <xf numFmtId="166" fontId="22" fillId="2" borderId="0" xfId="0" applyNumberFormat="1" applyFont="1" applyFill="1" applyAlignment="1"/>
    <xf numFmtId="167" fontId="22" fillId="2" borderId="0" xfId="0" applyNumberFormat="1" applyFont="1" applyFill="1" applyAlignment="1"/>
    <xf numFmtId="165" fontId="22" fillId="2" borderId="0" xfId="0" applyFont="1" applyFill="1" applyAlignment="1"/>
    <xf numFmtId="169" fontId="25" fillId="2" borderId="5" xfId="3" applyNumberFormat="1" applyFont="1" applyFill="1" applyBorder="1" applyAlignment="1">
      <alignment horizontal="center" vertical="center" wrapText="1"/>
    </xf>
    <xf numFmtId="169" fontId="25" fillId="2" borderId="5" xfId="0" applyNumberFormat="1" applyFont="1" applyFill="1" applyBorder="1" applyAlignment="1">
      <alignment horizontal="center"/>
    </xf>
    <xf numFmtId="169" fontId="29" fillId="2" borderId="5" xfId="3" applyNumberFormat="1" applyFont="1" applyFill="1" applyBorder="1" applyAlignment="1">
      <alignment horizontal="center" vertical="center" wrapText="1"/>
    </xf>
    <xf numFmtId="49" fontId="24" fillId="2" borderId="5" xfId="5" applyNumberFormat="1" applyFont="1" applyFill="1" applyBorder="1" applyAlignment="1">
      <alignment horizontal="center"/>
    </xf>
    <xf numFmtId="1" fontId="27" fillId="2" borderId="5" xfId="5" applyNumberFormat="1" applyFont="1" applyFill="1" applyBorder="1" applyAlignment="1">
      <alignment horizontal="left" vertical="top" wrapText="1"/>
    </xf>
    <xf numFmtId="49" fontId="27" fillId="2" borderId="5" xfId="5" applyNumberFormat="1" applyFont="1" applyFill="1" applyBorder="1" applyAlignment="1">
      <alignment horizontal="left"/>
    </xf>
    <xf numFmtId="49" fontId="20" fillId="2" borderId="5" xfId="5" applyNumberFormat="1" applyFont="1" applyFill="1" applyBorder="1" applyAlignment="1">
      <alignment horizontal="left"/>
    </xf>
    <xf numFmtId="1" fontId="20" fillId="2" borderId="5" xfId="5" applyNumberFormat="1" applyFont="1" applyFill="1" applyBorder="1" applyAlignment="1">
      <alignment horizontal="left" vertical="top" wrapText="1"/>
    </xf>
    <xf numFmtId="0" fontId="20" fillId="2" borderId="5" xfId="5" applyFont="1" applyFill="1" applyBorder="1" applyAlignment="1">
      <alignment horizontal="left" vertical="top" wrapText="1"/>
    </xf>
    <xf numFmtId="0" fontId="32" fillId="2" borderId="5" xfId="5" applyFont="1" applyFill="1" applyBorder="1" applyAlignment="1">
      <alignment horizontal="left" vertical="top" wrapText="1"/>
    </xf>
    <xf numFmtId="0" fontId="33" fillId="2" borderId="5" xfId="6" applyFont="1" applyFill="1" applyBorder="1" applyAlignment="1">
      <alignment horizontal="left" vertical="top" wrapText="1"/>
    </xf>
    <xf numFmtId="49" fontId="27" fillId="2" borderId="5" xfId="5" applyNumberFormat="1" applyFont="1" applyFill="1" applyBorder="1" applyAlignment="1">
      <alignment horizontal="center"/>
    </xf>
    <xf numFmtId="166" fontId="27" fillId="2" borderId="5" xfId="5" applyNumberFormat="1" applyFont="1" applyFill="1" applyBorder="1" applyAlignment="1">
      <alignment horizontal="center"/>
    </xf>
    <xf numFmtId="49" fontId="20" fillId="2" borderId="5" xfId="5" applyNumberFormat="1" applyFont="1" applyFill="1" applyBorder="1"/>
    <xf numFmtId="166" fontId="20" fillId="2" borderId="5" xfId="5" applyNumberFormat="1" applyFont="1" applyFill="1" applyBorder="1" applyAlignment="1">
      <alignment horizontal="center"/>
    </xf>
    <xf numFmtId="168" fontId="20" fillId="2" borderId="5" xfId="5" applyNumberFormat="1" applyFont="1" applyFill="1" applyBorder="1" applyAlignment="1">
      <alignment horizontal="center"/>
    </xf>
    <xf numFmtId="49" fontId="17" fillId="0" borderId="1" xfId="0" applyNumberFormat="1" applyFont="1" applyBorder="1" applyAlignment="1">
      <alignment horizontal="left" wrapText="1"/>
    </xf>
    <xf numFmtId="49" fontId="16" fillId="0" borderId="1" xfId="0" applyNumberFormat="1" applyFont="1" applyBorder="1" applyAlignment="1">
      <alignment horizontal="left" wrapText="1"/>
    </xf>
    <xf numFmtId="49" fontId="0" fillId="0" borderId="0" xfId="0" applyNumberFormat="1">
      <alignment vertical="top" wrapText="1"/>
    </xf>
    <xf numFmtId="49" fontId="20" fillId="0" borderId="5" xfId="5" applyNumberFormat="1" applyFont="1" applyBorder="1"/>
    <xf numFmtId="166" fontId="20" fillId="0" borderId="5" xfId="5" applyNumberFormat="1" applyFont="1" applyBorder="1" applyAlignment="1">
      <alignment horizontal="center"/>
    </xf>
    <xf numFmtId="0" fontId="25" fillId="0" borderId="0" xfId="10" applyFont="1"/>
    <xf numFmtId="0" fontId="25" fillId="0" borderId="0" xfId="8" applyFont="1" applyAlignment="1">
      <alignment vertical="center" wrapText="1"/>
    </xf>
    <xf numFmtId="0" fontId="25" fillId="0" borderId="0" xfId="10" applyFont="1" applyAlignment="1">
      <alignment horizontal="left"/>
    </xf>
    <xf numFmtId="4" fontId="25" fillId="0" borderId="0" xfId="10" applyNumberFormat="1" applyFont="1"/>
    <xf numFmtId="0" fontId="47" fillId="0" borderId="0" xfId="10" applyFont="1"/>
    <xf numFmtId="0" fontId="47" fillId="0" borderId="0" xfId="10" applyFont="1" applyAlignment="1">
      <alignment horizontal="left"/>
    </xf>
    <xf numFmtId="166" fontId="48" fillId="0" borderId="5" xfId="10" applyNumberFormat="1" applyFont="1" applyBorder="1" applyAlignment="1">
      <alignment horizontal="right"/>
    </xf>
    <xf numFmtId="0" fontId="47" fillId="0" borderId="56" xfId="8" applyFont="1" applyBorder="1" applyAlignment="1">
      <alignment wrapText="1"/>
    </xf>
    <xf numFmtId="0" fontId="47" fillId="0" borderId="57" xfId="10" applyFont="1" applyBorder="1" applyAlignment="1">
      <alignment horizontal="center" vertical="top"/>
    </xf>
    <xf numFmtId="0" fontId="47" fillId="0" borderId="56" xfId="10" applyFont="1" applyBorder="1" applyAlignment="1">
      <alignment wrapText="1"/>
    </xf>
    <xf numFmtId="166" fontId="49" fillId="0" borderId="5" xfId="10" applyNumberFormat="1" applyFont="1" applyBorder="1" applyAlignment="1">
      <alignment horizontal="right"/>
    </xf>
    <xf numFmtId="0" fontId="47" fillId="0" borderId="56" xfId="10" applyFont="1" applyBorder="1" applyAlignment="1">
      <alignment vertical="top" wrapText="1"/>
    </xf>
    <xf numFmtId="0" fontId="50" fillId="0" borderId="57" xfId="10" applyFont="1" applyBorder="1" applyAlignment="1">
      <alignment horizontal="center" vertical="top"/>
    </xf>
    <xf numFmtId="0" fontId="50" fillId="0" borderId="56" xfId="10" applyFont="1" applyBorder="1" applyAlignment="1">
      <alignment vertical="top" wrapText="1"/>
    </xf>
    <xf numFmtId="0" fontId="47" fillId="0" borderId="5" xfId="10" applyFont="1" applyBorder="1"/>
    <xf numFmtId="166" fontId="48" fillId="5" borderId="5" xfId="10" applyNumberFormat="1" applyFont="1" applyFill="1" applyBorder="1" applyAlignment="1">
      <alignment horizontal="right"/>
    </xf>
    <xf numFmtId="0" fontId="50" fillId="0" borderId="56" xfId="10" applyFont="1" applyBorder="1" applyAlignment="1">
      <alignment wrapText="1"/>
    </xf>
    <xf numFmtId="166" fontId="50" fillId="0" borderId="5" xfId="10" applyNumberFormat="1" applyFont="1" applyBorder="1" applyAlignment="1">
      <alignment horizontal="right"/>
    </xf>
    <xf numFmtId="0" fontId="50" fillId="0" borderId="5" xfId="10" applyFont="1" applyBorder="1" applyAlignment="1">
      <alignment horizontal="center"/>
    </xf>
    <xf numFmtId="3" fontId="50" fillId="0" borderId="5" xfId="10" applyNumberFormat="1" applyFont="1" applyBorder="1" applyAlignment="1">
      <alignment horizontal="center"/>
    </xf>
    <xf numFmtId="0" fontId="50" fillId="0" borderId="58" xfId="10" applyFont="1" applyBorder="1" applyAlignment="1">
      <alignment horizontal="center"/>
    </xf>
    <xf numFmtId="0" fontId="50" fillId="0" borderId="59" xfId="10" applyFont="1" applyBorder="1" applyAlignment="1">
      <alignment horizontal="center" vertical="top"/>
    </xf>
    <xf numFmtId="0" fontId="51" fillId="0" borderId="9" xfId="8" applyFont="1" applyBorder="1" applyAlignment="1">
      <alignment horizontal="center" vertical="center" wrapText="1"/>
    </xf>
    <xf numFmtId="0" fontId="26" fillId="0" borderId="8" xfId="9" applyFont="1" applyBorder="1" applyAlignment="1">
      <alignment vertical="center"/>
    </xf>
    <xf numFmtId="0" fontId="26" fillId="0" borderId="7" xfId="9" applyFont="1" applyBorder="1" applyAlignment="1">
      <alignment vertical="center"/>
    </xf>
    <xf numFmtId="0" fontId="48" fillId="0" borderId="0" xfId="10" applyFont="1" applyAlignment="1">
      <alignment horizontal="right"/>
    </xf>
    <xf numFmtId="0" fontId="25" fillId="0" borderId="0" xfId="10" applyFont="1" applyAlignment="1">
      <alignment horizontal="center"/>
    </xf>
    <xf numFmtId="0" fontId="24" fillId="0" borderId="0" xfId="10" applyFont="1" applyAlignment="1">
      <alignment horizontal="center"/>
    </xf>
    <xf numFmtId="0" fontId="52" fillId="0" borderId="0" xfId="8" applyFont="1" applyAlignment="1">
      <alignment horizontal="left" vertical="top" wrapText="1"/>
    </xf>
    <xf numFmtId="0" fontId="24" fillId="0" borderId="0" xfId="8" applyFont="1" applyAlignment="1">
      <alignment horizontal="left" wrapText="1"/>
    </xf>
    <xf numFmtId="0" fontId="22" fillId="0" borderId="0" xfId="10" applyFont="1"/>
    <xf numFmtId="0" fontId="53" fillId="0" borderId="0" xfId="8" applyFont="1" applyAlignment="1">
      <alignment horizontal="right"/>
    </xf>
    <xf numFmtId="0" fontId="36" fillId="0" borderId="0" xfId="10" applyAlignment="1">
      <alignment horizontal="center"/>
    </xf>
    <xf numFmtId="0" fontId="54" fillId="0" borderId="0" xfId="8" applyFont="1" applyAlignment="1">
      <alignment horizontal="left" wrapText="1"/>
    </xf>
    <xf numFmtId="0" fontId="24" fillId="0" borderId="0" xfId="8" applyFont="1" applyAlignment="1">
      <alignment horizontal="left" vertical="center"/>
    </xf>
    <xf numFmtId="0" fontId="22" fillId="0" borderId="0" xfId="195" applyFont="1"/>
    <xf numFmtId="0" fontId="22" fillId="0" borderId="0" xfId="195" applyFont="1" applyAlignment="1">
      <alignment horizontal="left"/>
    </xf>
    <xf numFmtId="168" fontId="48" fillId="0" borderId="5" xfId="195" applyNumberFormat="1" applyFont="1" applyBorder="1" applyAlignment="1">
      <alignment horizontal="center"/>
    </xf>
    <xf numFmtId="166" fontId="48" fillId="0" borderId="5" xfId="195" applyNumberFormat="1" applyFont="1" applyBorder="1" applyAlignment="1">
      <alignment horizontal="center"/>
    </xf>
    <xf numFmtId="0" fontId="47" fillId="0" borderId="7" xfId="195" applyFont="1" applyBorder="1" applyAlignment="1">
      <alignment horizontal="left" wrapText="1"/>
    </xf>
    <xf numFmtId="49" fontId="50" fillId="0" borderId="60" xfId="195" applyNumberFormat="1" applyFont="1" applyBorder="1" applyAlignment="1">
      <alignment horizontal="center" vertical="justify"/>
    </xf>
    <xf numFmtId="0" fontId="48" fillId="0" borderId="0" xfId="195" applyFont="1"/>
    <xf numFmtId="0" fontId="48" fillId="0" borderId="0" xfId="195" applyFont="1" applyAlignment="1">
      <alignment horizontal="left"/>
    </xf>
    <xf numFmtId="49" fontId="47" fillId="0" borderId="10" xfId="195" applyNumberFormat="1" applyFont="1" applyBorder="1" applyAlignment="1">
      <alignment horizontal="left" wrapText="1"/>
    </xf>
    <xf numFmtId="49" fontId="47" fillId="0" borderId="60" xfId="195" applyNumberFormat="1" applyFont="1" applyBorder="1" applyAlignment="1">
      <alignment horizontal="center" vertical="center"/>
    </xf>
    <xf numFmtId="0" fontId="47" fillId="0" borderId="6" xfId="195" applyFont="1" applyBorder="1" applyAlignment="1">
      <alignment horizontal="left" vertical="top" wrapText="1"/>
    </xf>
    <xf numFmtId="49" fontId="47" fillId="0" borderId="5" xfId="195" applyNumberFormat="1" applyFont="1" applyBorder="1" applyAlignment="1">
      <alignment horizontal="center" vertical="center"/>
    </xf>
    <xf numFmtId="0" fontId="47" fillId="0" borderId="61" xfId="195" applyFont="1" applyBorder="1" applyAlignment="1">
      <alignment horizontal="left" vertical="top" wrapText="1"/>
    </xf>
    <xf numFmtId="49" fontId="47" fillId="0" borderId="62" xfId="195" applyNumberFormat="1" applyFont="1" applyBorder="1" applyAlignment="1">
      <alignment horizontal="center" vertical="center"/>
    </xf>
    <xf numFmtId="0" fontId="49" fillId="0" borderId="0" xfId="195" applyFont="1"/>
    <xf numFmtId="0" fontId="49" fillId="0" borderId="0" xfId="195" applyFont="1" applyAlignment="1">
      <alignment horizontal="left"/>
    </xf>
    <xf numFmtId="168" fontId="49" fillId="0" borderId="5" xfId="195" applyNumberFormat="1" applyFont="1" applyBorder="1" applyAlignment="1">
      <alignment horizontal="center"/>
    </xf>
    <xf numFmtId="0" fontId="50" fillId="0" borderId="56" xfId="195" applyFont="1" applyBorder="1" applyAlignment="1">
      <alignment horizontal="left" vertical="top" wrapText="1"/>
    </xf>
    <xf numFmtId="49" fontId="50" fillId="0" borderId="57" xfId="195" applyNumberFormat="1" applyFont="1" applyBorder="1" applyAlignment="1">
      <alignment horizontal="center" vertical="center"/>
    </xf>
    <xf numFmtId="0" fontId="47" fillId="0" borderId="56" xfId="195" applyFont="1" applyBorder="1" applyAlignment="1">
      <alignment horizontal="left" vertical="top" wrapText="1"/>
    </xf>
    <xf numFmtId="49" fontId="47" fillId="0" borderId="57" xfId="195" applyNumberFormat="1" applyFont="1" applyBorder="1" applyAlignment="1">
      <alignment horizontal="center" vertical="center"/>
    </xf>
    <xf numFmtId="0" fontId="55" fillId="0" borderId="0" xfId="195" applyFont="1"/>
    <xf numFmtId="0" fontId="55" fillId="0" borderId="0" xfId="195" applyFont="1" applyAlignment="1">
      <alignment horizontal="left"/>
    </xf>
    <xf numFmtId="168" fontId="49" fillId="0" borderId="8" xfId="195" applyNumberFormat="1" applyFont="1" applyBorder="1" applyAlignment="1">
      <alignment horizontal="center"/>
    </xf>
    <xf numFmtId="49" fontId="50" fillId="0" borderId="5" xfId="195" applyNumberFormat="1" applyFont="1" applyBorder="1" applyAlignment="1">
      <alignment horizontal="left" vertical="center" wrapText="1"/>
    </xf>
    <xf numFmtId="49" fontId="47" fillId="0" borderId="56" xfId="195" applyNumberFormat="1" applyFont="1" applyBorder="1" applyAlignment="1">
      <alignment horizontal="center" vertical="center"/>
    </xf>
    <xf numFmtId="49" fontId="47" fillId="0" borderId="5" xfId="195" applyNumberFormat="1" applyFont="1" applyBorder="1" applyAlignment="1">
      <alignment horizontal="left" wrapText="1"/>
    </xf>
    <xf numFmtId="168" fontId="49" fillId="0" borderId="9" xfId="195" applyNumberFormat="1" applyFont="1" applyBorder="1" applyAlignment="1">
      <alignment horizontal="center"/>
    </xf>
    <xf numFmtId="49" fontId="47" fillId="0" borderId="62" xfId="195" applyNumberFormat="1" applyFont="1" applyBorder="1" applyAlignment="1">
      <alignment horizontal="left" wrapText="1"/>
    </xf>
    <xf numFmtId="168" fontId="49" fillId="0" borderId="56" xfId="195" applyNumberFormat="1" applyFont="1" applyBorder="1" applyAlignment="1">
      <alignment horizontal="center"/>
    </xf>
    <xf numFmtId="49" fontId="47" fillId="0" borderId="57" xfId="195" applyNumberFormat="1" applyFont="1" applyBorder="1" applyAlignment="1">
      <alignment horizontal="left" wrapText="1"/>
    </xf>
    <xf numFmtId="49" fontId="47" fillId="0" borderId="56" xfId="195" applyNumberFormat="1" applyFont="1" applyBorder="1" applyAlignment="1">
      <alignment horizontal="left" wrapText="1"/>
    </xf>
    <xf numFmtId="0" fontId="47" fillId="0" borderId="8" xfId="195" applyFont="1" applyBorder="1" applyAlignment="1">
      <alignment horizontal="left" wrapText="1"/>
    </xf>
    <xf numFmtId="0" fontId="47" fillId="0" borderId="60" xfId="195" applyFont="1" applyBorder="1" applyAlignment="1">
      <alignment horizontal="center" vertical="justify"/>
    </xf>
    <xf numFmtId="0" fontId="47" fillId="0" borderId="8" xfId="195" applyFont="1" applyBorder="1" applyAlignment="1">
      <alignment horizontal="left" vertical="top" wrapText="1"/>
    </xf>
    <xf numFmtId="168" fontId="49" fillId="0" borderId="58" xfId="195" applyNumberFormat="1" applyFont="1" applyBorder="1" applyAlignment="1">
      <alignment horizontal="center"/>
    </xf>
    <xf numFmtId="1" fontId="54" fillId="0" borderId="5" xfId="195" applyNumberFormat="1" applyFont="1" applyBorder="1" applyAlignment="1">
      <alignment horizontal="center"/>
    </xf>
    <xf numFmtId="49" fontId="54" fillId="0" borderId="5" xfId="195" applyNumberFormat="1" applyFont="1" applyBorder="1" applyAlignment="1">
      <alignment horizontal="center"/>
    </xf>
    <xf numFmtId="49" fontId="54" fillId="0" borderId="5" xfId="195" applyNumberFormat="1" applyFont="1" applyBorder="1" applyAlignment="1">
      <alignment horizontal="center" vertical="top"/>
    </xf>
    <xf numFmtId="0" fontId="25" fillId="0" borderId="63" xfId="195" applyFont="1" applyBorder="1"/>
    <xf numFmtId="0" fontId="25" fillId="0" borderId="0" xfId="195" applyFont="1"/>
    <xf numFmtId="0" fontId="51" fillId="0" borderId="0" xfId="195" applyFont="1" applyAlignment="1">
      <alignment horizontal="left" wrapText="1"/>
    </xf>
    <xf numFmtId="0" fontId="36" fillId="0" borderId="0" xfId="195"/>
    <xf numFmtId="0" fontId="56" fillId="0" borderId="0" xfId="195" applyFont="1" applyAlignment="1">
      <alignment horizontal="left"/>
    </xf>
    <xf numFmtId="0" fontId="49" fillId="0" borderId="0" xfId="8" applyFont="1"/>
    <xf numFmtId="49" fontId="55" fillId="0" borderId="10" xfId="195" applyNumberFormat="1" applyFont="1" applyBorder="1" applyAlignment="1">
      <alignment horizontal="left" wrapText="1"/>
    </xf>
    <xf numFmtId="0" fontId="31" fillId="0" borderId="0" xfId="5"/>
    <xf numFmtId="0" fontId="22" fillId="0" borderId="0" xfId="5" applyFont="1"/>
    <xf numFmtId="0" fontId="25" fillId="0" borderId="0" xfId="5" applyFont="1" applyAlignment="1">
      <alignment horizontal="justify"/>
    </xf>
    <xf numFmtId="0" fontId="25" fillId="0" borderId="5" xfId="5" applyFont="1" applyBorder="1" applyAlignment="1">
      <alignment horizontal="center" wrapText="1"/>
    </xf>
    <xf numFmtId="0" fontId="25" fillId="0" borderId="5" xfId="5" applyFont="1" applyBorder="1" applyAlignment="1">
      <alignment horizontal="justify" vertical="top" wrapText="1"/>
    </xf>
    <xf numFmtId="0" fontId="25" fillId="0" borderId="5" xfId="5" applyFont="1" applyBorder="1" applyAlignment="1">
      <alignment horizontal="justify" wrapText="1"/>
    </xf>
    <xf numFmtId="0" fontId="24" fillId="0" borderId="5" xfId="5" applyFont="1" applyBorder="1" applyAlignment="1">
      <alignment horizontal="justify" vertical="top" wrapText="1"/>
    </xf>
    <xf numFmtId="0" fontId="24" fillId="0" borderId="5" xfId="5" applyFont="1" applyBorder="1" applyAlignment="1">
      <alignment horizontal="justify" wrapText="1"/>
    </xf>
    <xf numFmtId="0" fontId="20" fillId="0" borderId="5" xfId="5" applyFont="1" applyBorder="1" applyAlignment="1">
      <alignment horizontal="center" wrapText="1"/>
    </xf>
    <xf numFmtId="0" fontId="57" fillId="0" borderId="0" xfId="5" applyFont="1" applyAlignment="1">
      <alignment horizontal="center"/>
    </xf>
    <xf numFmtId="0" fontId="58" fillId="0" borderId="0" xfId="5" applyFont="1" applyAlignment="1">
      <alignment wrapText="1"/>
    </xf>
    <xf numFmtId="0" fontId="24" fillId="0" borderId="0" xfId="5" applyFont="1" applyAlignment="1">
      <alignment wrapText="1"/>
    </xf>
    <xf numFmtId="0" fontId="59" fillId="0" borderId="0" xfId="5" applyFont="1"/>
    <xf numFmtId="0" fontId="27" fillId="0" borderId="0" xfId="5" applyFont="1" applyAlignment="1">
      <alignment wrapText="1"/>
    </xf>
    <xf numFmtId="0" fontId="59" fillId="0" borderId="0" xfId="5" applyFont="1" applyAlignment="1">
      <alignment horizontal="right"/>
    </xf>
    <xf numFmtId="0" fontId="52" fillId="0" borderId="0" xfId="5" applyFont="1"/>
    <xf numFmtId="0" fontId="24" fillId="0" borderId="0" xfId="5" applyFont="1" applyAlignment="1">
      <alignment vertical="center"/>
    </xf>
    <xf numFmtId="0" fontId="15" fillId="0" borderId="11" xfId="0" applyNumberFormat="1" applyFont="1" applyBorder="1" applyAlignment="1">
      <alignment horizontal="center" vertical="top" wrapText="1"/>
    </xf>
    <xf numFmtId="0" fontId="16" fillId="0" borderId="5" xfId="0" applyNumberFormat="1" applyFont="1" applyBorder="1" applyAlignment="1">
      <alignment horizontal="left" wrapText="1"/>
    </xf>
    <xf numFmtId="0" fontId="17" fillId="0" borderId="5" xfId="0" applyNumberFormat="1" applyFont="1" applyBorder="1" applyAlignment="1">
      <alignment horizontal="left" wrapText="1"/>
    </xf>
    <xf numFmtId="166" fontId="16" fillId="0" borderId="5" xfId="0" applyNumberFormat="1" applyFont="1" applyBorder="1" applyAlignment="1">
      <alignment horizontal="right" wrapText="1"/>
    </xf>
    <xf numFmtId="166" fontId="17" fillId="0" borderId="5" xfId="0" applyNumberFormat="1" applyFont="1" applyBorder="1" applyAlignment="1">
      <alignment horizontal="right" wrapText="1"/>
    </xf>
    <xf numFmtId="0" fontId="25" fillId="0" borderId="5" xfId="5" applyFont="1" applyBorder="1" applyAlignment="1">
      <alignment horizontal="center" vertical="center" wrapText="1"/>
    </xf>
    <xf numFmtId="0" fontId="25" fillId="0" borderId="0" xfId="5" applyFont="1" applyAlignment="1">
      <alignment horizontal="center" vertical="center" wrapText="1"/>
    </xf>
    <xf numFmtId="0" fontId="11" fillId="0" borderId="5" xfId="298" applyBorder="1"/>
    <xf numFmtId="49" fontId="20" fillId="0" borderId="5" xfId="5" applyNumberFormat="1" applyFont="1" applyBorder="1" applyAlignment="1">
      <alignment horizontal="left"/>
    </xf>
    <xf numFmtId="49" fontId="11" fillId="0" borderId="5" xfId="298" applyNumberFormat="1" applyBorder="1"/>
    <xf numFmtId="0" fontId="32" fillId="0" borderId="5" xfId="5" applyFont="1" applyBorder="1" applyAlignment="1">
      <alignment horizontal="left" vertical="top" wrapText="1"/>
    </xf>
    <xf numFmtId="1" fontId="20" fillId="0" borderId="5" xfId="5" applyNumberFormat="1" applyFont="1" applyBorder="1" applyAlignment="1">
      <alignment horizontal="left" vertical="top" wrapText="1"/>
    </xf>
    <xf numFmtId="49" fontId="17" fillId="0" borderId="5" xfId="299" applyNumberFormat="1" applyFont="1" applyBorder="1" applyAlignment="1">
      <alignment horizontal="left" wrapText="1"/>
    </xf>
    <xf numFmtId="49" fontId="11" fillId="0" borderId="5" xfId="302" applyNumberFormat="1" applyBorder="1"/>
    <xf numFmtId="0" fontId="20" fillId="6" borderId="5" xfId="1" applyFont="1" applyFill="1" applyBorder="1" applyAlignment="1">
      <alignment horizontal="center" vertical="top"/>
    </xf>
    <xf numFmtId="0" fontId="27" fillId="6" borderId="5" xfId="1" applyFont="1" applyFill="1" applyBorder="1" applyAlignment="1">
      <alignment horizontal="justify" vertical="top" wrapText="1"/>
    </xf>
    <xf numFmtId="0" fontId="20" fillId="6" borderId="5" xfId="1" applyFont="1" applyFill="1" applyBorder="1" applyAlignment="1">
      <alignment horizontal="justify" vertical="top" wrapText="1"/>
    </xf>
    <xf numFmtId="49" fontId="33" fillId="8" borderId="1" xfId="305" applyFont="1" applyFill="1" applyBorder="1">
      <alignment horizontal="center"/>
    </xf>
    <xf numFmtId="0" fontId="33" fillId="8" borderId="16" xfId="304" applyFont="1" applyFill="1" applyAlignment="1">
      <alignment wrapText="1"/>
    </xf>
    <xf numFmtId="49" fontId="33" fillId="0" borderId="1" xfId="305" applyFont="1" applyBorder="1">
      <alignment horizontal="center"/>
    </xf>
    <xf numFmtId="0" fontId="33" fillId="0" borderId="16" xfId="304" applyFont="1" applyAlignment="1">
      <alignment wrapText="1"/>
    </xf>
    <xf numFmtId="49" fontId="33" fillId="7" borderId="1" xfId="305" applyFont="1" applyFill="1" applyBorder="1">
      <alignment horizontal="center"/>
    </xf>
    <xf numFmtId="0" fontId="33" fillId="7" borderId="16" xfId="304" applyFont="1" applyFill="1" applyAlignment="1">
      <alignment wrapText="1"/>
    </xf>
    <xf numFmtId="49" fontId="33" fillId="9" borderId="1" xfId="305" applyFont="1" applyFill="1" applyBorder="1">
      <alignment horizontal="center"/>
    </xf>
    <xf numFmtId="0" fontId="33" fillId="9" borderId="16" xfId="304" applyFont="1" applyFill="1" applyAlignment="1">
      <alignment wrapText="1"/>
    </xf>
    <xf numFmtId="49" fontId="9" fillId="0" borderId="5" xfId="298" applyNumberFormat="1" applyFont="1" applyBorder="1"/>
    <xf numFmtId="49" fontId="9" fillId="0" borderId="5" xfId="302" applyNumberFormat="1" applyFont="1" applyBorder="1"/>
    <xf numFmtId="1" fontId="20" fillId="2" borderId="9" xfId="5" applyNumberFormat="1" applyFont="1" applyFill="1" applyBorder="1" applyAlignment="1">
      <alignment horizontal="left" vertical="top" wrapText="1"/>
    </xf>
    <xf numFmtId="49" fontId="20" fillId="2" borderId="9" xfId="5" applyNumberFormat="1" applyFont="1" applyFill="1" applyBorder="1" applyAlignment="1">
      <alignment horizontal="left"/>
    </xf>
    <xf numFmtId="49" fontId="17" fillId="0" borderId="11" xfId="0" applyNumberFormat="1" applyFont="1" applyBorder="1" applyAlignment="1">
      <alignment horizontal="left" wrapText="1"/>
    </xf>
    <xf numFmtId="49" fontId="20" fillId="2" borderId="9" xfId="5" applyNumberFormat="1" applyFont="1" applyFill="1" applyBorder="1"/>
    <xf numFmtId="166" fontId="20" fillId="2" borderId="9" xfId="5" applyNumberFormat="1" applyFont="1" applyFill="1" applyBorder="1" applyAlignment="1">
      <alignment horizontal="center"/>
    </xf>
    <xf numFmtId="165" fontId="33" fillId="0" borderId="5" xfId="0" applyFont="1" applyBorder="1">
      <alignment vertical="top" wrapText="1"/>
    </xf>
    <xf numFmtId="49" fontId="8" fillId="0" borderId="5" xfId="298" applyNumberFormat="1" applyFont="1" applyBorder="1"/>
    <xf numFmtId="171" fontId="0" fillId="0" borderId="5" xfId="0" applyNumberFormat="1" applyBorder="1">
      <alignment vertical="top" wrapText="1"/>
    </xf>
    <xf numFmtId="171" fontId="0" fillId="0" borderId="0" xfId="0" applyNumberFormat="1">
      <alignment vertical="top" wrapText="1"/>
    </xf>
    <xf numFmtId="49" fontId="27" fillId="0" borderId="5" xfId="5" applyNumberFormat="1" applyFont="1" applyBorder="1" applyAlignment="1">
      <alignment horizontal="left"/>
    </xf>
    <xf numFmtId="1" fontId="27" fillId="2" borderId="73" xfId="5" applyNumberFormat="1" applyFont="1" applyFill="1" applyBorder="1" applyAlignment="1">
      <alignment horizontal="left" vertical="top" wrapText="1"/>
    </xf>
    <xf numFmtId="49" fontId="20" fillId="2" borderId="73" xfId="5" applyNumberFormat="1" applyFont="1" applyFill="1" applyBorder="1" applyAlignment="1">
      <alignment horizontal="left"/>
    </xf>
    <xf numFmtId="49" fontId="16" fillId="0" borderId="12" xfId="0" applyNumberFormat="1" applyFont="1" applyBorder="1" applyAlignment="1">
      <alignment horizontal="left" wrapText="1"/>
    </xf>
    <xf numFmtId="49" fontId="20" fillId="2" borderId="73" xfId="5" applyNumberFormat="1" applyFont="1" applyFill="1" applyBorder="1"/>
    <xf numFmtId="166" fontId="20" fillId="2" borderId="73" xfId="5" applyNumberFormat="1" applyFont="1" applyFill="1" applyBorder="1" applyAlignment="1">
      <alignment horizontal="center"/>
    </xf>
    <xf numFmtId="0" fontId="17" fillId="0" borderId="74" xfId="0" applyNumberFormat="1" applyFont="1" applyBorder="1" applyAlignment="1">
      <alignment horizontal="left" wrapText="1"/>
    </xf>
    <xf numFmtId="49" fontId="7" fillId="0" borderId="5" xfId="298" applyNumberFormat="1" applyFont="1" applyBorder="1"/>
    <xf numFmtId="168" fontId="20" fillId="0" borderId="5" xfId="5" applyNumberFormat="1" applyFont="1" applyBorder="1" applyAlignment="1">
      <alignment horizontal="center"/>
    </xf>
    <xf numFmtId="49" fontId="50" fillId="0" borderId="56" xfId="195" applyNumberFormat="1" applyFont="1" applyBorder="1" applyAlignment="1">
      <alignment horizontal="center" vertical="center"/>
    </xf>
    <xf numFmtId="0" fontId="47" fillId="0" borderId="58" xfId="195" applyFont="1" applyBorder="1" applyAlignment="1">
      <alignment horizontal="left" vertical="top" wrapText="1"/>
    </xf>
    <xf numFmtId="1" fontId="32" fillId="2" borderId="5" xfId="5" applyNumberFormat="1" applyFont="1" applyFill="1" applyBorder="1" applyAlignment="1">
      <alignment horizontal="left" vertical="top" wrapText="1"/>
    </xf>
    <xf numFmtId="49" fontId="6" fillId="0" borderId="5" xfId="298" applyNumberFormat="1" applyFont="1" applyBorder="1"/>
    <xf numFmtId="49" fontId="5" fillId="0" borderId="5" xfId="298" applyNumberFormat="1" applyFont="1" applyBorder="1"/>
    <xf numFmtId="49" fontId="4" fillId="0" borderId="5" xfId="298" applyNumberFormat="1" applyFont="1" applyBorder="1"/>
    <xf numFmtId="49" fontId="4" fillId="0" borderId="5" xfId="302" applyNumberFormat="1" applyFont="1" applyBorder="1"/>
    <xf numFmtId="166" fontId="23" fillId="0" borderId="5" xfId="0" applyNumberFormat="1" applyFont="1" applyBorder="1" applyAlignment="1">
      <alignment horizontal="center" vertical="center"/>
    </xf>
    <xf numFmtId="0" fontId="15" fillId="0" borderId="1" xfId="0" applyNumberFormat="1" applyFont="1" applyBorder="1" applyAlignment="1">
      <alignment horizontal="center" vertical="center" wrapText="1"/>
    </xf>
    <xf numFmtId="169" fontId="29" fillId="2" borderId="5" xfId="300" applyNumberFormat="1" applyFont="1" applyFill="1" applyBorder="1" applyAlignment="1">
      <alignment horizontal="center" vertical="center" wrapText="1"/>
    </xf>
    <xf numFmtId="169" fontId="25" fillId="2" borderId="5" xfId="300" applyNumberFormat="1" applyFont="1" applyFill="1" applyBorder="1" applyAlignment="1">
      <alignment horizontal="center" vertical="center" wrapText="1"/>
    </xf>
    <xf numFmtId="0" fontId="27" fillId="7" borderId="5" xfId="1" applyFont="1" applyFill="1" applyBorder="1" applyAlignment="1">
      <alignment horizontal="justify" vertical="top" wrapText="1"/>
    </xf>
    <xf numFmtId="0" fontId="32" fillId="8" borderId="8" xfId="1" applyFont="1" applyFill="1" applyBorder="1" applyAlignment="1">
      <alignment horizontal="center" vertical="top"/>
    </xf>
    <xf numFmtId="0" fontId="32" fillId="0" borderId="8" xfId="1" applyFont="1" applyBorder="1" applyAlignment="1">
      <alignment horizontal="center" vertical="top"/>
    </xf>
    <xf numFmtId="0" fontId="20" fillId="8" borderId="8" xfId="1" applyFont="1" applyFill="1" applyBorder="1" applyAlignment="1">
      <alignment horizontal="center" vertical="top"/>
    </xf>
    <xf numFmtId="0" fontId="20" fillId="0" borderId="8" xfId="1" applyFont="1" applyBorder="1" applyAlignment="1">
      <alignment horizontal="center" vertical="top"/>
    </xf>
    <xf numFmtId="0" fontId="23" fillId="6" borderId="5" xfId="1" applyFont="1" applyFill="1" applyBorder="1" applyAlignment="1">
      <alignment horizontal="center" vertical="top"/>
    </xf>
    <xf numFmtId="0" fontId="77" fillId="7" borderId="8" xfId="1" applyFont="1" applyFill="1" applyBorder="1" applyAlignment="1">
      <alignment horizontal="center" vertical="top"/>
    </xf>
    <xf numFmtId="49" fontId="20" fillId="0" borderId="73" xfId="5" applyNumberFormat="1" applyFont="1" applyBorder="1" applyAlignment="1">
      <alignment horizontal="left"/>
    </xf>
    <xf numFmtId="171" fontId="18" fillId="0" borderId="5" xfId="0" applyNumberFormat="1" applyFont="1" applyBorder="1">
      <alignment vertical="top" wrapText="1"/>
    </xf>
    <xf numFmtId="49" fontId="3" fillId="0" borderId="5" xfId="298" applyNumberFormat="1" applyFont="1" applyBorder="1"/>
    <xf numFmtId="0" fontId="20" fillId="7" borderId="75" xfId="1" applyFont="1" applyFill="1" applyBorder="1" applyAlignment="1">
      <alignment horizontal="center" vertical="top"/>
    </xf>
    <xf numFmtId="0" fontId="33" fillId="7" borderId="16" xfId="126" applyFont="1" applyFill="1" applyBorder="1" applyAlignment="1">
      <alignment wrapText="1"/>
    </xf>
    <xf numFmtId="0" fontId="33" fillId="0" borderId="16" xfId="126" applyFont="1" applyFill="1" applyBorder="1" applyAlignment="1">
      <alignment wrapText="1"/>
    </xf>
    <xf numFmtId="49" fontId="2" fillId="0" borderId="5" xfId="298" applyNumberFormat="1" applyFont="1" applyBorder="1"/>
    <xf numFmtId="165" fontId="18" fillId="0" borderId="0" xfId="0" applyFont="1">
      <alignment vertical="top" wrapText="1"/>
    </xf>
    <xf numFmtId="1" fontId="33" fillId="0" borderId="1" xfId="5" applyNumberFormat="1" applyFont="1" applyBorder="1" applyAlignment="1">
      <alignment horizontal="left" wrapText="1"/>
    </xf>
    <xf numFmtId="49" fontId="1" fillId="0" borderId="5" xfId="298" applyNumberFormat="1" applyFont="1" applyBorder="1"/>
    <xf numFmtId="0" fontId="52" fillId="0" borderId="0" xfId="5" applyFont="1" applyAlignment="1">
      <alignment horizontal="left"/>
    </xf>
    <xf numFmtId="0" fontId="25" fillId="0" borderId="0" xfId="5" applyFont="1" applyAlignment="1">
      <alignment horizontal="left" wrapText="1"/>
    </xf>
    <xf numFmtId="0" fontId="52" fillId="0" borderId="0" xfId="5" applyFont="1" applyAlignment="1">
      <alignment horizontal="center" wrapText="1"/>
    </xf>
    <xf numFmtId="0" fontId="31" fillId="0" borderId="0" xfId="5" applyAlignment="1">
      <alignment horizontal="center"/>
    </xf>
    <xf numFmtId="0" fontId="25" fillId="0" borderId="5" xfId="5" applyFont="1" applyBorder="1" applyAlignment="1">
      <alignment horizontal="center" vertical="center" wrapText="1"/>
    </xf>
    <xf numFmtId="165" fontId="24" fillId="0" borderId="0" xfId="0" applyFont="1" applyAlignment="1">
      <alignment horizontal="center" vertical="top" wrapText="1"/>
    </xf>
    <xf numFmtId="165" fontId="23" fillId="0" borderId="5" xfId="0" applyFont="1" applyBorder="1" applyAlignment="1">
      <alignment horizontal="center" vertical="center"/>
    </xf>
    <xf numFmtId="166" fontId="23" fillId="0" borderId="5" xfId="0" applyNumberFormat="1" applyFont="1" applyBorder="1" applyAlignment="1">
      <alignment horizontal="center" vertical="center"/>
    </xf>
    <xf numFmtId="166" fontId="22" fillId="0" borderId="0" xfId="0" applyNumberFormat="1" applyFont="1" applyAlignment="1">
      <alignment horizontal="left" vertical="top" wrapText="1"/>
    </xf>
    <xf numFmtId="166" fontId="22" fillId="0" borderId="0" xfId="0" applyNumberFormat="1" applyFont="1" applyAlignment="1">
      <alignment horizontal="left" vertical="top"/>
    </xf>
    <xf numFmtId="0" fontId="18" fillId="0" borderId="0" xfId="0" applyNumberFormat="1" applyFont="1" applyAlignment="1">
      <alignment horizontal="left" vertical="top" wrapText="1"/>
    </xf>
    <xf numFmtId="0" fontId="0" fillId="0" borderId="0" xfId="0" applyNumberFormat="1" applyAlignment="1">
      <alignment horizontal="left" vertical="top" wrapText="1"/>
    </xf>
    <xf numFmtId="0" fontId="14" fillId="0" borderId="0" xfId="0" applyNumberFormat="1" applyFont="1" applyAlignment="1">
      <alignment horizontal="center" vertical="top" wrapText="1"/>
    </xf>
    <xf numFmtId="0" fontId="0" fillId="0" borderId="0" xfId="0" applyNumberFormat="1" applyAlignment="1">
      <alignment horizontal="right" vertical="top" wrapText="1"/>
    </xf>
    <xf numFmtId="0" fontId="15" fillId="0" borderId="1" xfId="0" applyNumberFormat="1" applyFont="1" applyBorder="1" applyAlignment="1">
      <alignment horizontal="center" vertical="center" wrapText="1"/>
    </xf>
    <xf numFmtId="0" fontId="49" fillId="0" borderId="0" xfId="195" applyFont="1" applyAlignment="1">
      <alignment horizontal="center" vertical="center" wrapText="1"/>
    </xf>
    <xf numFmtId="0" fontId="55" fillId="0" borderId="0" xfId="8" applyFont="1" applyAlignment="1">
      <alignment horizontal="left" wrapText="1"/>
    </xf>
    <xf numFmtId="0" fontId="54" fillId="0" borderId="0" xfId="8" applyFont="1"/>
    <xf numFmtId="0" fontId="49" fillId="0" borderId="5" xfId="195" applyFont="1" applyBorder="1" applyAlignment="1">
      <alignment horizontal="center" vertical="center"/>
    </xf>
    <xf numFmtId="0" fontId="50" fillId="0" borderId="5" xfId="195" applyFont="1" applyBorder="1" applyAlignment="1">
      <alignment horizontal="center" vertical="center" wrapText="1"/>
    </xf>
    <xf numFmtId="0" fontId="54" fillId="0" borderId="5" xfId="9" applyFont="1" applyBorder="1" applyAlignment="1">
      <alignment horizontal="center" vertical="center"/>
    </xf>
    <xf numFmtId="0" fontId="50" fillId="0" borderId="57" xfId="10" applyFont="1" applyBorder="1" applyAlignment="1">
      <alignment horizontal="left" vertical="top"/>
    </xf>
    <xf numFmtId="0" fontId="50" fillId="0" borderId="56" xfId="10" applyFont="1" applyBorder="1" applyAlignment="1">
      <alignment horizontal="left" vertical="top"/>
    </xf>
    <xf numFmtId="0" fontId="49" fillId="0" borderId="0" xfId="10" applyFont="1" applyAlignment="1">
      <alignment horizontal="right"/>
    </xf>
    <xf numFmtId="0" fontId="52" fillId="0" borderId="0" xfId="8" applyFont="1" applyAlignment="1">
      <alignment horizontal="left"/>
    </xf>
    <xf numFmtId="0" fontId="25" fillId="0" borderId="0" xfId="8" applyFont="1" applyAlignment="1">
      <alignment horizontal="left" wrapText="1"/>
    </xf>
    <xf numFmtId="0" fontId="50" fillId="0" borderId="0" xfId="10" applyFont="1" applyAlignment="1">
      <alignment horizontal="center" vertical="center" wrapText="1"/>
    </xf>
    <xf numFmtId="0" fontId="50" fillId="0" borderId="5" xfId="10" applyFont="1" applyBorder="1" applyAlignment="1">
      <alignment horizontal="center" vertical="center"/>
    </xf>
    <xf numFmtId="0" fontId="50" fillId="0" borderId="6" xfId="10" applyFont="1" applyBorder="1" applyAlignment="1">
      <alignment horizontal="center" vertical="center"/>
    </xf>
    <xf numFmtId="0" fontId="51" fillId="0" borderId="6" xfId="9" applyFont="1" applyBorder="1" applyAlignment="1">
      <alignment horizontal="center" vertical="center"/>
    </xf>
    <xf numFmtId="0" fontId="51" fillId="0" borderId="7" xfId="9" applyFont="1" applyBorder="1" applyAlignment="1">
      <alignment horizontal="center" vertical="center"/>
    </xf>
  </cellXfs>
  <cellStyles count="347">
    <cellStyle name="20% - Accent1" xfId="306" xr:uid="{00000000-0005-0000-0000-000000000000}"/>
    <cellStyle name="20% - Accent2" xfId="307" xr:uid="{00000000-0005-0000-0000-000001000000}"/>
    <cellStyle name="20% - Accent3" xfId="308" xr:uid="{00000000-0005-0000-0000-000002000000}"/>
    <cellStyle name="20% - Accent4" xfId="309" xr:uid="{00000000-0005-0000-0000-000003000000}"/>
    <cellStyle name="20% - Accent5" xfId="310" xr:uid="{00000000-0005-0000-0000-000004000000}"/>
    <cellStyle name="20% - Accent6" xfId="311" xr:uid="{00000000-0005-0000-0000-000005000000}"/>
    <cellStyle name="40% - Accent1" xfId="312" xr:uid="{00000000-0005-0000-0000-000006000000}"/>
    <cellStyle name="40% - Accent2" xfId="313" xr:uid="{00000000-0005-0000-0000-000007000000}"/>
    <cellStyle name="40% - Accent3" xfId="314" xr:uid="{00000000-0005-0000-0000-000008000000}"/>
    <cellStyle name="40% - Accent4" xfId="315" xr:uid="{00000000-0005-0000-0000-000009000000}"/>
    <cellStyle name="40% - Accent5" xfId="316" xr:uid="{00000000-0005-0000-0000-00000A000000}"/>
    <cellStyle name="40% - Accent6" xfId="317" xr:uid="{00000000-0005-0000-0000-00000B000000}"/>
    <cellStyle name="60% - Accent1" xfId="318" xr:uid="{00000000-0005-0000-0000-00000C000000}"/>
    <cellStyle name="60% - Accent2" xfId="319" xr:uid="{00000000-0005-0000-0000-00000D000000}"/>
    <cellStyle name="60% - Accent3" xfId="320" xr:uid="{00000000-0005-0000-0000-00000E000000}"/>
    <cellStyle name="60% - Accent4" xfId="321" xr:uid="{00000000-0005-0000-0000-00000F000000}"/>
    <cellStyle name="60% - Accent5" xfId="322" xr:uid="{00000000-0005-0000-0000-000010000000}"/>
    <cellStyle name="60% - Accent6" xfId="323" xr:uid="{00000000-0005-0000-0000-000011000000}"/>
    <cellStyle name="Accent1" xfId="324" xr:uid="{00000000-0005-0000-0000-000012000000}"/>
    <cellStyle name="Accent2" xfId="325" xr:uid="{00000000-0005-0000-0000-000013000000}"/>
    <cellStyle name="Accent3" xfId="326" xr:uid="{00000000-0005-0000-0000-000014000000}"/>
    <cellStyle name="Accent4" xfId="327" xr:uid="{00000000-0005-0000-0000-000015000000}"/>
    <cellStyle name="Accent5" xfId="328" xr:uid="{00000000-0005-0000-0000-000016000000}"/>
    <cellStyle name="Accent6" xfId="329" xr:uid="{00000000-0005-0000-0000-000017000000}"/>
    <cellStyle name="Bad" xfId="330" xr:uid="{00000000-0005-0000-0000-000018000000}"/>
    <cellStyle name="br" xfId="11" xr:uid="{00000000-0005-0000-0000-000019000000}"/>
    <cellStyle name="Calculation" xfId="331" xr:uid="{00000000-0005-0000-0000-00001A000000}"/>
    <cellStyle name="Check Cell" xfId="332" xr:uid="{00000000-0005-0000-0000-00001B000000}"/>
    <cellStyle name="col" xfId="12" xr:uid="{00000000-0005-0000-0000-00001C000000}"/>
    <cellStyle name="Explanatory Text" xfId="333" xr:uid="{00000000-0005-0000-0000-00001D000000}"/>
    <cellStyle name="Good" xfId="334" xr:uid="{00000000-0005-0000-0000-00001E000000}"/>
    <cellStyle name="Heading 1" xfId="335" xr:uid="{00000000-0005-0000-0000-00001F000000}"/>
    <cellStyle name="Heading 2" xfId="336" xr:uid="{00000000-0005-0000-0000-000020000000}"/>
    <cellStyle name="Heading 3" xfId="337" xr:uid="{00000000-0005-0000-0000-000021000000}"/>
    <cellStyle name="Heading 4" xfId="338" xr:uid="{00000000-0005-0000-0000-000022000000}"/>
    <cellStyle name="Input" xfId="339" xr:uid="{00000000-0005-0000-0000-000023000000}"/>
    <cellStyle name="Linked Cell" xfId="340" xr:uid="{00000000-0005-0000-0000-000024000000}"/>
    <cellStyle name="Neutral" xfId="341" xr:uid="{00000000-0005-0000-0000-000025000000}"/>
    <cellStyle name="Normal" xfId="13" xr:uid="{00000000-0005-0000-0000-000026000000}"/>
    <cellStyle name="Note" xfId="342" xr:uid="{00000000-0005-0000-0000-000027000000}"/>
    <cellStyle name="Output" xfId="343" xr:uid="{00000000-0005-0000-0000-000028000000}"/>
    <cellStyle name="style0" xfId="14" xr:uid="{00000000-0005-0000-0000-000029000000}"/>
    <cellStyle name="td" xfId="15" xr:uid="{00000000-0005-0000-0000-00002A000000}"/>
    <cellStyle name="Title" xfId="344" xr:uid="{00000000-0005-0000-0000-00002B000000}"/>
    <cellStyle name="Total" xfId="345" xr:uid="{00000000-0005-0000-0000-00002C000000}"/>
    <cellStyle name="tr" xfId="16" xr:uid="{00000000-0005-0000-0000-00002D000000}"/>
    <cellStyle name="Warning Text" xfId="346" xr:uid="{00000000-0005-0000-0000-00002E000000}"/>
    <cellStyle name="xl100" xfId="17" xr:uid="{00000000-0005-0000-0000-00002F000000}"/>
    <cellStyle name="xl101" xfId="18" xr:uid="{00000000-0005-0000-0000-000030000000}"/>
    <cellStyle name="xl102" xfId="19" xr:uid="{00000000-0005-0000-0000-000031000000}"/>
    <cellStyle name="xl103" xfId="20" xr:uid="{00000000-0005-0000-0000-000032000000}"/>
    <cellStyle name="xl104" xfId="21" xr:uid="{00000000-0005-0000-0000-000033000000}"/>
    <cellStyle name="xl105" xfId="22" xr:uid="{00000000-0005-0000-0000-000034000000}"/>
    <cellStyle name="xl106" xfId="23" xr:uid="{00000000-0005-0000-0000-000035000000}"/>
    <cellStyle name="xl107" xfId="24" xr:uid="{00000000-0005-0000-0000-000036000000}"/>
    <cellStyle name="xl108" xfId="25" xr:uid="{00000000-0005-0000-0000-000037000000}"/>
    <cellStyle name="xl109" xfId="26" xr:uid="{00000000-0005-0000-0000-000038000000}"/>
    <cellStyle name="xl110" xfId="27" xr:uid="{00000000-0005-0000-0000-000039000000}"/>
    <cellStyle name="xl111" xfId="28" xr:uid="{00000000-0005-0000-0000-00003A000000}"/>
    <cellStyle name="xl112" xfId="29" xr:uid="{00000000-0005-0000-0000-00003B000000}"/>
    <cellStyle name="xl113" xfId="30" xr:uid="{00000000-0005-0000-0000-00003C000000}"/>
    <cellStyle name="xl114" xfId="31" xr:uid="{00000000-0005-0000-0000-00003D000000}"/>
    <cellStyle name="xl115" xfId="32" xr:uid="{00000000-0005-0000-0000-00003E000000}"/>
    <cellStyle name="xl116" xfId="33" xr:uid="{00000000-0005-0000-0000-00003F000000}"/>
    <cellStyle name="xl117" xfId="34" xr:uid="{00000000-0005-0000-0000-000040000000}"/>
    <cellStyle name="xl118" xfId="35" xr:uid="{00000000-0005-0000-0000-000041000000}"/>
    <cellStyle name="xl119" xfId="36" xr:uid="{00000000-0005-0000-0000-000042000000}"/>
    <cellStyle name="xl120" xfId="37" xr:uid="{00000000-0005-0000-0000-000043000000}"/>
    <cellStyle name="xl121" xfId="38" xr:uid="{00000000-0005-0000-0000-000044000000}"/>
    <cellStyle name="xl122" xfId="39" xr:uid="{00000000-0005-0000-0000-000045000000}"/>
    <cellStyle name="xl123" xfId="40" xr:uid="{00000000-0005-0000-0000-000046000000}"/>
    <cellStyle name="xl124" xfId="41" xr:uid="{00000000-0005-0000-0000-000047000000}"/>
    <cellStyle name="xl125" xfId="42" xr:uid="{00000000-0005-0000-0000-000048000000}"/>
    <cellStyle name="xl126" xfId="43" xr:uid="{00000000-0005-0000-0000-000049000000}"/>
    <cellStyle name="xl127" xfId="44" xr:uid="{00000000-0005-0000-0000-00004A000000}"/>
    <cellStyle name="xl128" xfId="45" xr:uid="{00000000-0005-0000-0000-00004B000000}"/>
    <cellStyle name="xl129" xfId="46" xr:uid="{00000000-0005-0000-0000-00004C000000}"/>
    <cellStyle name="xl130" xfId="47" xr:uid="{00000000-0005-0000-0000-00004D000000}"/>
    <cellStyle name="xl131" xfId="48" xr:uid="{00000000-0005-0000-0000-00004E000000}"/>
    <cellStyle name="xl132" xfId="49" xr:uid="{00000000-0005-0000-0000-00004F000000}"/>
    <cellStyle name="xl133" xfId="50" xr:uid="{00000000-0005-0000-0000-000050000000}"/>
    <cellStyle name="xl134" xfId="51" xr:uid="{00000000-0005-0000-0000-000051000000}"/>
    <cellStyle name="xl135" xfId="52" xr:uid="{00000000-0005-0000-0000-000052000000}"/>
    <cellStyle name="xl136" xfId="53" xr:uid="{00000000-0005-0000-0000-000053000000}"/>
    <cellStyle name="xl137" xfId="54" xr:uid="{00000000-0005-0000-0000-000054000000}"/>
    <cellStyle name="xl138" xfId="55" xr:uid="{00000000-0005-0000-0000-000055000000}"/>
    <cellStyle name="xl139" xfId="56" xr:uid="{00000000-0005-0000-0000-000056000000}"/>
    <cellStyle name="xl140" xfId="57" xr:uid="{00000000-0005-0000-0000-000057000000}"/>
    <cellStyle name="xl141" xfId="58" xr:uid="{00000000-0005-0000-0000-000058000000}"/>
    <cellStyle name="xl142" xfId="59" xr:uid="{00000000-0005-0000-0000-000059000000}"/>
    <cellStyle name="xl143" xfId="60" xr:uid="{00000000-0005-0000-0000-00005A000000}"/>
    <cellStyle name="xl144" xfId="61" xr:uid="{00000000-0005-0000-0000-00005B000000}"/>
    <cellStyle name="xl145" xfId="62" xr:uid="{00000000-0005-0000-0000-00005C000000}"/>
    <cellStyle name="xl146" xfId="63" xr:uid="{00000000-0005-0000-0000-00005D000000}"/>
    <cellStyle name="xl147" xfId="64" xr:uid="{00000000-0005-0000-0000-00005E000000}"/>
    <cellStyle name="xl148" xfId="65" xr:uid="{00000000-0005-0000-0000-00005F000000}"/>
    <cellStyle name="xl149" xfId="66" xr:uid="{00000000-0005-0000-0000-000060000000}"/>
    <cellStyle name="xl150" xfId="67" xr:uid="{00000000-0005-0000-0000-000061000000}"/>
    <cellStyle name="xl151" xfId="68" xr:uid="{00000000-0005-0000-0000-000062000000}"/>
    <cellStyle name="xl152" xfId="69" xr:uid="{00000000-0005-0000-0000-000063000000}"/>
    <cellStyle name="xl153" xfId="70" xr:uid="{00000000-0005-0000-0000-000064000000}"/>
    <cellStyle name="xl154" xfId="71" xr:uid="{00000000-0005-0000-0000-000065000000}"/>
    <cellStyle name="xl155" xfId="72" xr:uid="{00000000-0005-0000-0000-000066000000}"/>
    <cellStyle name="xl156" xfId="73" xr:uid="{00000000-0005-0000-0000-000067000000}"/>
    <cellStyle name="xl157" xfId="74" xr:uid="{00000000-0005-0000-0000-000068000000}"/>
    <cellStyle name="xl158" xfId="75" xr:uid="{00000000-0005-0000-0000-000069000000}"/>
    <cellStyle name="xl159" xfId="76" xr:uid="{00000000-0005-0000-0000-00006A000000}"/>
    <cellStyle name="xl160" xfId="77" xr:uid="{00000000-0005-0000-0000-00006B000000}"/>
    <cellStyle name="xl161" xfId="78" xr:uid="{00000000-0005-0000-0000-00006C000000}"/>
    <cellStyle name="xl162" xfId="79" xr:uid="{00000000-0005-0000-0000-00006D000000}"/>
    <cellStyle name="xl163" xfId="80" xr:uid="{00000000-0005-0000-0000-00006E000000}"/>
    <cellStyle name="xl164" xfId="81" xr:uid="{00000000-0005-0000-0000-00006F000000}"/>
    <cellStyle name="xl165" xfId="82" xr:uid="{00000000-0005-0000-0000-000070000000}"/>
    <cellStyle name="xl166" xfId="83" xr:uid="{00000000-0005-0000-0000-000071000000}"/>
    <cellStyle name="xl167" xfId="84" xr:uid="{00000000-0005-0000-0000-000072000000}"/>
    <cellStyle name="xl168" xfId="85" xr:uid="{00000000-0005-0000-0000-000073000000}"/>
    <cellStyle name="xl169" xfId="86" xr:uid="{00000000-0005-0000-0000-000074000000}"/>
    <cellStyle name="xl170" xfId="87" xr:uid="{00000000-0005-0000-0000-000075000000}"/>
    <cellStyle name="xl171" xfId="88" xr:uid="{00000000-0005-0000-0000-000076000000}"/>
    <cellStyle name="xl172" xfId="89" xr:uid="{00000000-0005-0000-0000-000077000000}"/>
    <cellStyle name="xl173" xfId="90" xr:uid="{00000000-0005-0000-0000-000078000000}"/>
    <cellStyle name="xl174" xfId="91" xr:uid="{00000000-0005-0000-0000-000079000000}"/>
    <cellStyle name="xl175" xfId="92" xr:uid="{00000000-0005-0000-0000-00007A000000}"/>
    <cellStyle name="xl176" xfId="93" xr:uid="{00000000-0005-0000-0000-00007B000000}"/>
    <cellStyle name="xl177" xfId="94" xr:uid="{00000000-0005-0000-0000-00007C000000}"/>
    <cellStyle name="xl178" xfId="95" xr:uid="{00000000-0005-0000-0000-00007D000000}"/>
    <cellStyle name="xl179" xfId="96" xr:uid="{00000000-0005-0000-0000-00007E000000}"/>
    <cellStyle name="xl180" xfId="97" xr:uid="{00000000-0005-0000-0000-00007F000000}"/>
    <cellStyle name="xl181" xfId="98" xr:uid="{00000000-0005-0000-0000-000080000000}"/>
    <cellStyle name="xl182" xfId="99" xr:uid="{00000000-0005-0000-0000-000081000000}"/>
    <cellStyle name="xl183" xfId="100" xr:uid="{00000000-0005-0000-0000-000082000000}"/>
    <cellStyle name="xl184" xfId="101" xr:uid="{00000000-0005-0000-0000-000083000000}"/>
    <cellStyle name="xl185" xfId="102" xr:uid="{00000000-0005-0000-0000-000084000000}"/>
    <cellStyle name="xl186" xfId="103" xr:uid="{00000000-0005-0000-0000-000085000000}"/>
    <cellStyle name="xl187" xfId="104" xr:uid="{00000000-0005-0000-0000-000086000000}"/>
    <cellStyle name="xl188" xfId="105" xr:uid="{00000000-0005-0000-0000-000087000000}"/>
    <cellStyle name="xl189" xfId="106" xr:uid="{00000000-0005-0000-0000-000088000000}"/>
    <cellStyle name="xl190" xfId="107" xr:uid="{00000000-0005-0000-0000-000089000000}"/>
    <cellStyle name="xl191" xfId="108" xr:uid="{00000000-0005-0000-0000-00008A000000}"/>
    <cellStyle name="xl192" xfId="109" xr:uid="{00000000-0005-0000-0000-00008B000000}"/>
    <cellStyle name="xl193" xfId="110" xr:uid="{00000000-0005-0000-0000-00008C000000}"/>
    <cellStyle name="xl194" xfId="111" xr:uid="{00000000-0005-0000-0000-00008D000000}"/>
    <cellStyle name="xl195" xfId="112" xr:uid="{00000000-0005-0000-0000-00008E000000}"/>
    <cellStyle name="xl196" xfId="113" xr:uid="{00000000-0005-0000-0000-00008F000000}"/>
    <cellStyle name="xl197" xfId="114" xr:uid="{00000000-0005-0000-0000-000090000000}"/>
    <cellStyle name="xl198" xfId="115" xr:uid="{00000000-0005-0000-0000-000091000000}"/>
    <cellStyle name="xl21" xfId="116" xr:uid="{00000000-0005-0000-0000-000092000000}"/>
    <cellStyle name="xl22" xfId="117" xr:uid="{00000000-0005-0000-0000-000093000000}"/>
    <cellStyle name="xl23" xfId="118" xr:uid="{00000000-0005-0000-0000-000094000000}"/>
    <cellStyle name="xl24" xfId="119" xr:uid="{00000000-0005-0000-0000-000095000000}"/>
    <cellStyle name="xl25" xfId="120" xr:uid="{00000000-0005-0000-0000-000096000000}"/>
    <cellStyle name="xl26" xfId="121" xr:uid="{00000000-0005-0000-0000-000097000000}"/>
    <cellStyle name="xl27" xfId="122" xr:uid="{00000000-0005-0000-0000-000098000000}"/>
    <cellStyle name="xl28" xfId="123" xr:uid="{00000000-0005-0000-0000-000099000000}"/>
    <cellStyle name="xl29" xfId="124" xr:uid="{00000000-0005-0000-0000-00009A000000}"/>
    <cellStyle name="xl30" xfId="125" xr:uid="{00000000-0005-0000-0000-00009B000000}"/>
    <cellStyle name="xl31" xfId="126" xr:uid="{00000000-0005-0000-0000-00009C000000}"/>
    <cellStyle name="xl31 2" xfId="304" xr:uid="{00000000-0005-0000-0000-00009D000000}"/>
    <cellStyle name="xl32" xfId="127" xr:uid="{00000000-0005-0000-0000-00009E000000}"/>
    <cellStyle name="xl33" xfId="128" xr:uid="{00000000-0005-0000-0000-00009F000000}"/>
    <cellStyle name="xl34" xfId="129" xr:uid="{00000000-0005-0000-0000-0000A0000000}"/>
    <cellStyle name="xl35" xfId="130" xr:uid="{00000000-0005-0000-0000-0000A1000000}"/>
    <cellStyle name="xl36" xfId="131" xr:uid="{00000000-0005-0000-0000-0000A2000000}"/>
    <cellStyle name="xl37" xfId="132" xr:uid="{00000000-0005-0000-0000-0000A3000000}"/>
    <cellStyle name="xl38" xfId="133" xr:uid="{00000000-0005-0000-0000-0000A4000000}"/>
    <cellStyle name="xl39" xfId="134" xr:uid="{00000000-0005-0000-0000-0000A5000000}"/>
    <cellStyle name="xl40" xfId="135" xr:uid="{00000000-0005-0000-0000-0000A6000000}"/>
    <cellStyle name="xl41" xfId="136" xr:uid="{00000000-0005-0000-0000-0000A7000000}"/>
    <cellStyle name="xl42" xfId="137" xr:uid="{00000000-0005-0000-0000-0000A8000000}"/>
    <cellStyle name="xl43" xfId="138" xr:uid="{00000000-0005-0000-0000-0000A9000000}"/>
    <cellStyle name="xl43 2" xfId="305" xr:uid="{00000000-0005-0000-0000-0000AA000000}"/>
    <cellStyle name="xl44" xfId="139" xr:uid="{00000000-0005-0000-0000-0000AB000000}"/>
    <cellStyle name="xl45" xfId="140" xr:uid="{00000000-0005-0000-0000-0000AC000000}"/>
    <cellStyle name="xl46" xfId="141" xr:uid="{00000000-0005-0000-0000-0000AD000000}"/>
    <cellStyle name="xl47" xfId="142" xr:uid="{00000000-0005-0000-0000-0000AE000000}"/>
    <cellStyle name="xl48" xfId="143" xr:uid="{00000000-0005-0000-0000-0000AF000000}"/>
    <cellStyle name="xl49" xfId="144" xr:uid="{00000000-0005-0000-0000-0000B0000000}"/>
    <cellStyle name="xl50" xfId="145" xr:uid="{00000000-0005-0000-0000-0000B1000000}"/>
    <cellStyle name="xl51" xfId="146" xr:uid="{00000000-0005-0000-0000-0000B2000000}"/>
    <cellStyle name="xl52" xfId="147" xr:uid="{00000000-0005-0000-0000-0000B3000000}"/>
    <cellStyle name="xl53" xfId="148" xr:uid="{00000000-0005-0000-0000-0000B4000000}"/>
    <cellStyle name="xl54" xfId="149" xr:uid="{00000000-0005-0000-0000-0000B5000000}"/>
    <cellStyle name="xl55" xfId="150" xr:uid="{00000000-0005-0000-0000-0000B6000000}"/>
    <cellStyle name="xl56" xfId="151" xr:uid="{00000000-0005-0000-0000-0000B7000000}"/>
    <cellStyle name="xl57" xfId="152" xr:uid="{00000000-0005-0000-0000-0000B8000000}"/>
    <cellStyle name="xl58" xfId="153" xr:uid="{00000000-0005-0000-0000-0000B9000000}"/>
    <cellStyle name="xl59" xfId="154" xr:uid="{00000000-0005-0000-0000-0000BA000000}"/>
    <cellStyle name="xl60" xfId="155" xr:uid="{00000000-0005-0000-0000-0000BB000000}"/>
    <cellStyle name="xl61" xfId="156" xr:uid="{00000000-0005-0000-0000-0000BC000000}"/>
    <cellStyle name="xl62" xfId="157" xr:uid="{00000000-0005-0000-0000-0000BD000000}"/>
    <cellStyle name="xl63" xfId="158" xr:uid="{00000000-0005-0000-0000-0000BE000000}"/>
    <cellStyle name="xl64" xfId="159" xr:uid="{00000000-0005-0000-0000-0000BF000000}"/>
    <cellStyle name="xl65" xfId="160" xr:uid="{00000000-0005-0000-0000-0000C0000000}"/>
    <cellStyle name="xl66" xfId="161" xr:uid="{00000000-0005-0000-0000-0000C1000000}"/>
    <cellStyle name="xl67" xfId="162" xr:uid="{00000000-0005-0000-0000-0000C2000000}"/>
    <cellStyle name="xl68" xfId="163" xr:uid="{00000000-0005-0000-0000-0000C3000000}"/>
    <cellStyle name="xl69" xfId="164" xr:uid="{00000000-0005-0000-0000-0000C4000000}"/>
    <cellStyle name="xl70" xfId="165" xr:uid="{00000000-0005-0000-0000-0000C5000000}"/>
    <cellStyle name="xl71" xfId="166" xr:uid="{00000000-0005-0000-0000-0000C6000000}"/>
    <cellStyle name="xl72" xfId="167" xr:uid="{00000000-0005-0000-0000-0000C7000000}"/>
    <cellStyle name="xl73" xfId="168" xr:uid="{00000000-0005-0000-0000-0000C8000000}"/>
    <cellStyle name="xl74" xfId="169" xr:uid="{00000000-0005-0000-0000-0000C9000000}"/>
    <cellStyle name="xl75" xfId="170" xr:uid="{00000000-0005-0000-0000-0000CA000000}"/>
    <cellStyle name="xl76" xfId="171" xr:uid="{00000000-0005-0000-0000-0000CB000000}"/>
    <cellStyle name="xl77" xfId="172" xr:uid="{00000000-0005-0000-0000-0000CC000000}"/>
    <cellStyle name="xl78" xfId="173" xr:uid="{00000000-0005-0000-0000-0000CD000000}"/>
    <cellStyle name="xl79" xfId="174" xr:uid="{00000000-0005-0000-0000-0000CE000000}"/>
    <cellStyle name="xl80" xfId="175" xr:uid="{00000000-0005-0000-0000-0000CF000000}"/>
    <cellStyle name="xl81" xfId="176" xr:uid="{00000000-0005-0000-0000-0000D0000000}"/>
    <cellStyle name="xl82" xfId="177" xr:uid="{00000000-0005-0000-0000-0000D1000000}"/>
    <cellStyle name="xl83" xfId="178" xr:uid="{00000000-0005-0000-0000-0000D2000000}"/>
    <cellStyle name="xl84" xfId="179" xr:uid="{00000000-0005-0000-0000-0000D3000000}"/>
    <cellStyle name="xl85" xfId="180" xr:uid="{00000000-0005-0000-0000-0000D4000000}"/>
    <cellStyle name="xl86" xfId="181" xr:uid="{00000000-0005-0000-0000-0000D5000000}"/>
    <cellStyle name="xl87" xfId="182" xr:uid="{00000000-0005-0000-0000-0000D6000000}"/>
    <cellStyle name="xl88" xfId="183" xr:uid="{00000000-0005-0000-0000-0000D7000000}"/>
    <cellStyle name="xl89" xfId="184" xr:uid="{00000000-0005-0000-0000-0000D8000000}"/>
    <cellStyle name="xl90" xfId="185" xr:uid="{00000000-0005-0000-0000-0000D9000000}"/>
    <cellStyle name="xl91" xfId="186" xr:uid="{00000000-0005-0000-0000-0000DA000000}"/>
    <cellStyle name="xl92" xfId="187" xr:uid="{00000000-0005-0000-0000-0000DB000000}"/>
    <cellStyle name="xl93" xfId="188" xr:uid="{00000000-0005-0000-0000-0000DC000000}"/>
    <cellStyle name="xl94" xfId="189" xr:uid="{00000000-0005-0000-0000-0000DD000000}"/>
    <cellStyle name="xl95" xfId="190" xr:uid="{00000000-0005-0000-0000-0000DE000000}"/>
    <cellStyle name="xl96" xfId="191" xr:uid="{00000000-0005-0000-0000-0000DF000000}"/>
    <cellStyle name="xl97" xfId="192" xr:uid="{00000000-0005-0000-0000-0000E0000000}"/>
    <cellStyle name="xl98" xfId="193" xr:uid="{00000000-0005-0000-0000-0000E1000000}"/>
    <cellStyle name="xl99" xfId="194" xr:uid="{00000000-0005-0000-0000-0000E2000000}"/>
    <cellStyle name="Обычный" xfId="0" builtinId="0"/>
    <cellStyle name="Обычный 10" xfId="199" xr:uid="{00000000-0005-0000-0000-0000E4000000}"/>
    <cellStyle name="Обычный 11" xfId="203" xr:uid="{00000000-0005-0000-0000-0000E5000000}"/>
    <cellStyle name="Обычный 12" xfId="207" xr:uid="{00000000-0005-0000-0000-0000E6000000}"/>
    <cellStyle name="Обычный 13" xfId="209" xr:uid="{00000000-0005-0000-0000-0000E7000000}"/>
    <cellStyle name="Обычный 14" xfId="213" xr:uid="{00000000-0005-0000-0000-0000E8000000}"/>
    <cellStyle name="Обычный 15" xfId="215" xr:uid="{00000000-0005-0000-0000-0000E9000000}"/>
    <cellStyle name="Обычный 16" xfId="217" xr:uid="{00000000-0005-0000-0000-0000EA000000}"/>
    <cellStyle name="Обычный 17" xfId="219" xr:uid="{00000000-0005-0000-0000-0000EB000000}"/>
    <cellStyle name="Обычный 2" xfId="2" xr:uid="{00000000-0005-0000-0000-0000EC000000}"/>
    <cellStyle name="Обычный 2 2" xfId="5" xr:uid="{00000000-0005-0000-0000-0000ED000000}"/>
    <cellStyle name="Обычный 2 2 10" xfId="212" xr:uid="{00000000-0005-0000-0000-0000EE000000}"/>
    <cellStyle name="Обычный 2 2 11" xfId="214" xr:uid="{00000000-0005-0000-0000-0000EF000000}"/>
    <cellStyle name="Обычный 2 2 12" xfId="216" xr:uid="{00000000-0005-0000-0000-0000F0000000}"/>
    <cellStyle name="Обычный 2 2 13" xfId="218" xr:uid="{00000000-0005-0000-0000-0000F1000000}"/>
    <cellStyle name="Обычный 2 2 15" xfId="226" xr:uid="{00000000-0005-0000-0000-0000F2000000}"/>
    <cellStyle name="Обычный 2 2 16" xfId="228" xr:uid="{00000000-0005-0000-0000-0000F3000000}"/>
    <cellStyle name="Обычный 2 2 17" xfId="204" xr:uid="{00000000-0005-0000-0000-0000F4000000}"/>
    <cellStyle name="Обычный 2 2 18" xfId="210" xr:uid="{00000000-0005-0000-0000-0000F5000000}"/>
    <cellStyle name="Обычный 2 2 19" xfId="220" xr:uid="{00000000-0005-0000-0000-0000F6000000}"/>
    <cellStyle name="Обычный 2 2 20" xfId="222" xr:uid="{00000000-0005-0000-0000-0000F7000000}"/>
    <cellStyle name="Обычный 2 2 21" xfId="224" xr:uid="{00000000-0005-0000-0000-0000F8000000}"/>
    <cellStyle name="Обычный 2 2 22" xfId="231" xr:uid="{00000000-0005-0000-0000-0000F9000000}"/>
    <cellStyle name="Обычный 2 2 23" xfId="234" xr:uid="{00000000-0005-0000-0000-0000FA000000}"/>
    <cellStyle name="Обычный 2 2 24" xfId="235" xr:uid="{00000000-0005-0000-0000-0000FB000000}"/>
    <cellStyle name="Обычный 2 2 25" xfId="238" xr:uid="{00000000-0005-0000-0000-0000FC000000}"/>
    <cellStyle name="Обычный 2 2 26" xfId="240" xr:uid="{00000000-0005-0000-0000-0000FD000000}"/>
    <cellStyle name="Обычный 2 2 27" xfId="243" xr:uid="{00000000-0005-0000-0000-0000FE000000}"/>
    <cellStyle name="Обычный 2 2 28" xfId="245" xr:uid="{00000000-0005-0000-0000-0000FF000000}"/>
    <cellStyle name="Обычный 2 2 29" xfId="247" xr:uid="{00000000-0005-0000-0000-000000010000}"/>
    <cellStyle name="Обычный 2 2 30" xfId="250" xr:uid="{00000000-0005-0000-0000-000001010000}"/>
    <cellStyle name="Обычный 2 2 31" xfId="251" xr:uid="{00000000-0005-0000-0000-000002010000}"/>
    <cellStyle name="Обычный 2 2 32" xfId="254" xr:uid="{00000000-0005-0000-0000-000003010000}"/>
    <cellStyle name="Обычный 2 2 33" xfId="256" xr:uid="{00000000-0005-0000-0000-000004010000}"/>
    <cellStyle name="Обычный 2 2 34" xfId="258" xr:uid="{00000000-0005-0000-0000-000005010000}"/>
    <cellStyle name="Обычный 2 2 35" xfId="260" xr:uid="{00000000-0005-0000-0000-000006010000}"/>
    <cellStyle name="Обычный 2 2 36" xfId="262" xr:uid="{00000000-0005-0000-0000-000007010000}"/>
    <cellStyle name="Обычный 2 2 37" xfId="264" xr:uid="{00000000-0005-0000-0000-000008010000}"/>
    <cellStyle name="Обычный 2 2 38" xfId="266" xr:uid="{00000000-0005-0000-0000-000009010000}"/>
    <cellStyle name="Обычный 2 2 39" xfId="268" xr:uid="{00000000-0005-0000-0000-00000A010000}"/>
    <cellStyle name="Обычный 2 2 40" xfId="271" xr:uid="{00000000-0005-0000-0000-00000B010000}"/>
    <cellStyle name="Обычный 2 2 41" xfId="273" xr:uid="{00000000-0005-0000-0000-00000C010000}"/>
    <cellStyle name="Обычный 2 2 42" xfId="275" xr:uid="{00000000-0005-0000-0000-00000D010000}"/>
    <cellStyle name="Обычный 2 2 43" xfId="277" xr:uid="{00000000-0005-0000-0000-00000E010000}"/>
    <cellStyle name="Обычный 2 2 44" xfId="279" xr:uid="{00000000-0005-0000-0000-00000F010000}"/>
    <cellStyle name="Обычный 2 2 45" xfId="281" xr:uid="{00000000-0005-0000-0000-000010010000}"/>
    <cellStyle name="Обычный 2 2 46" xfId="283" xr:uid="{00000000-0005-0000-0000-000011010000}"/>
    <cellStyle name="Обычный 2 2 47" xfId="286" xr:uid="{00000000-0005-0000-0000-000012010000}"/>
    <cellStyle name="Обычный 2 2 48" xfId="287" xr:uid="{00000000-0005-0000-0000-000013010000}"/>
    <cellStyle name="Обычный 2 2 49" xfId="289" xr:uid="{00000000-0005-0000-0000-000014010000}"/>
    <cellStyle name="Обычный 2 2 5" xfId="200" xr:uid="{00000000-0005-0000-0000-000015010000}"/>
    <cellStyle name="Обычный 2 2 50" xfId="291" xr:uid="{00000000-0005-0000-0000-000016010000}"/>
    <cellStyle name="Обычный 2 2 51" xfId="293" xr:uid="{00000000-0005-0000-0000-000017010000}"/>
    <cellStyle name="Обычный 2 2 52" xfId="296" xr:uid="{00000000-0005-0000-0000-000018010000}"/>
    <cellStyle name="Обычный 2 2 53" xfId="197" xr:uid="{00000000-0005-0000-0000-000019010000}"/>
    <cellStyle name="Обычный 2 2 55" xfId="227" xr:uid="{00000000-0005-0000-0000-00001A010000}"/>
    <cellStyle name="Обычный 2 2 56" xfId="230" xr:uid="{00000000-0005-0000-0000-00001B010000}"/>
    <cellStyle name="Обычный 2 2 57" xfId="237" xr:uid="{00000000-0005-0000-0000-00001C010000}"/>
    <cellStyle name="Обычный 2 2 58" xfId="242" xr:uid="{00000000-0005-0000-0000-00001D010000}"/>
    <cellStyle name="Обычный 2 2 6" xfId="198" xr:uid="{00000000-0005-0000-0000-00001E010000}"/>
    <cellStyle name="Обычный 2 2 60" xfId="253" xr:uid="{00000000-0005-0000-0000-00001F010000}"/>
    <cellStyle name="Обычный 2 2 61" xfId="272" xr:uid="{00000000-0005-0000-0000-000020010000}"/>
    <cellStyle name="Обычный 2 2 62" xfId="294" xr:uid="{00000000-0005-0000-0000-000021010000}"/>
    <cellStyle name="Обычный 2 2 7" xfId="202" xr:uid="{00000000-0005-0000-0000-000022010000}"/>
    <cellStyle name="Обычный 2 2 8" xfId="206" xr:uid="{00000000-0005-0000-0000-000023010000}"/>
    <cellStyle name="Обычный 2 2 9" xfId="208" xr:uid="{00000000-0005-0000-0000-000024010000}"/>
    <cellStyle name="Обычный 2 3" xfId="9" xr:uid="{00000000-0005-0000-0000-000025010000}"/>
    <cellStyle name="Обычный 20" xfId="229" xr:uid="{00000000-0005-0000-0000-000026010000}"/>
    <cellStyle name="Обычный 21" xfId="205" xr:uid="{00000000-0005-0000-0000-000027010000}"/>
    <cellStyle name="Обычный 22" xfId="211" xr:uid="{00000000-0005-0000-0000-000028010000}"/>
    <cellStyle name="Обычный 23" xfId="221" xr:uid="{00000000-0005-0000-0000-000029010000}"/>
    <cellStyle name="Обычный 24" xfId="223" xr:uid="{00000000-0005-0000-0000-00002A010000}"/>
    <cellStyle name="Обычный 25" xfId="225" xr:uid="{00000000-0005-0000-0000-00002B010000}"/>
    <cellStyle name="Обычный 26" xfId="232" xr:uid="{00000000-0005-0000-0000-00002C010000}"/>
    <cellStyle name="Обычный 27" xfId="233" xr:uid="{00000000-0005-0000-0000-00002D010000}"/>
    <cellStyle name="Обычный 28" xfId="236" xr:uid="{00000000-0005-0000-0000-00002E010000}"/>
    <cellStyle name="Обычный 29" xfId="239" xr:uid="{00000000-0005-0000-0000-00002F010000}"/>
    <cellStyle name="Обычный 3" xfId="4" xr:uid="{00000000-0005-0000-0000-000030010000}"/>
    <cellStyle name="Обычный 30" xfId="241" xr:uid="{00000000-0005-0000-0000-000031010000}"/>
    <cellStyle name="Обычный 31" xfId="244" xr:uid="{00000000-0005-0000-0000-000032010000}"/>
    <cellStyle name="Обычный 32" xfId="246" xr:uid="{00000000-0005-0000-0000-000033010000}"/>
    <cellStyle name="Обычный 33" xfId="248" xr:uid="{00000000-0005-0000-0000-000034010000}"/>
    <cellStyle name="Обычный 34" xfId="249" xr:uid="{00000000-0005-0000-0000-000035010000}"/>
    <cellStyle name="Обычный 35" xfId="252" xr:uid="{00000000-0005-0000-0000-000036010000}"/>
    <cellStyle name="Обычный 36" xfId="255" xr:uid="{00000000-0005-0000-0000-000037010000}"/>
    <cellStyle name="Обычный 37" xfId="257" xr:uid="{00000000-0005-0000-0000-000038010000}"/>
    <cellStyle name="Обычный 38" xfId="259" xr:uid="{00000000-0005-0000-0000-000039010000}"/>
    <cellStyle name="Обычный 39" xfId="261" xr:uid="{00000000-0005-0000-0000-00003A010000}"/>
    <cellStyle name="Обычный 4" xfId="7" xr:uid="{00000000-0005-0000-0000-00003B010000}"/>
    <cellStyle name="Обычный 4 2" xfId="302" xr:uid="{00000000-0005-0000-0000-00003C010000}"/>
    <cellStyle name="Обычный 40" xfId="263" xr:uid="{00000000-0005-0000-0000-00003D010000}"/>
    <cellStyle name="Обычный 41" xfId="265" xr:uid="{00000000-0005-0000-0000-00003E010000}"/>
    <cellStyle name="Обычный 42" xfId="267" xr:uid="{00000000-0005-0000-0000-00003F010000}"/>
    <cellStyle name="Обычный 43" xfId="269" xr:uid="{00000000-0005-0000-0000-000040010000}"/>
    <cellStyle name="Обычный 44" xfId="270" xr:uid="{00000000-0005-0000-0000-000041010000}"/>
    <cellStyle name="Обычный 45" xfId="274" xr:uid="{00000000-0005-0000-0000-000042010000}"/>
    <cellStyle name="Обычный 46" xfId="276" xr:uid="{00000000-0005-0000-0000-000043010000}"/>
    <cellStyle name="Обычный 47" xfId="278" xr:uid="{00000000-0005-0000-0000-000044010000}"/>
    <cellStyle name="Обычный 48" xfId="280" xr:uid="{00000000-0005-0000-0000-000045010000}"/>
    <cellStyle name="Обычный 49" xfId="282" xr:uid="{00000000-0005-0000-0000-000046010000}"/>
    <cellStyle name="Обычный 5" xfId="8" xr:uid="{00000000-0005-0000-0000-000047010000}"/>
    <cellStyle name="Обычный 5 2" xfId="303" xr:uid="{00000000-0005-0000-0000-000048010000}"/>
    <cellStyle name="Обычный 50" xfId="284" xr:uid="{00000000-0005-0000-0000-000049010000}"/>
    <cellStyle name="Обычный 51" xfId="285" xr:uid="{00000000-0005-0000-0000-00004A010000}"/>
    <cellStyle name="Обычный 52" xfId="288" xr:uid="{00000000-0005-0000-0000-00004B010000}"/>
    <cellStyle name="Обычный 53" xfId="290" xr:uid="{00000000-0005-0000-0000-00004C010000}"/>
    <cellStyle name="Обычный 54" xfId="292" xr:uid="{00000000-0005-0000-0000-00004D010000}"/>
    <cellStyle name="Обычный 55" xfId="295" xr:uid="{00000000-0005-0000-0000-00004E010000}"/>
    <cellStyle name="Обычный 56" xfId="297" xr:uid="{00000000-0005-0000-0000-00004F010000}"/>
    <cellStyle name="Обычный 6" xfId="299" xr:uid="{00000000-0005-0000-0000-000050010000}"/>
    <cellStyle name="Обычный 7" xfId="6" xr:uid="{00000000-0005-0000-0000-000051010000}"/>
    <cellStyle name="Обычный 7 2" xfId="301" xr:uid="{00000000-0005-0000-0000-000052010000}"/>
    <cellStyle name="Обычный 8" xfId="298" xr:uid="{00000000-0005-0000-0000-000053010000}"/>
    <cellStyle name="Обычный 9" xfId="201" xr:uid="{00000000-0005-0000-0000-000054010000}"/>
    <cellStyle name="Обычный_З_15_Приложение 16 - Источники дефицита" xfId="195" xr:uid="{00000000-0005-0000-0000-000055010000}"/>
    <cellStyle name="Обычный_З_16_Приложение 17 - Программа гос заимствований" xfId="10" xr:uid="{00000000-0005-0000-0000-000056010000}"/>
    <cellStyle name="Стиль 1" xfId="1" xr:uid="{00000000-0005-0000-0000-000057010000}"/>
    <cellStyle name="Финансовый" xfId="3" builtinId="3"/>
    <cellStyle name="Финансовый 2" xfId="196" xr:uid="{00000000-0005-0000-0000-000059010000}"/>
    <cellStyle name="Финансовый 3" xfId="300" xr:uid="{00000000-0005-0000-0000-00005A010000}"/>
  </cellStyles>
  <dxfs count="13"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R:\&#1056;&#1077;&#1096;&#1077;&#1085;&#1080;&#1077;%20&#1089;&#1087;%20&#1043;&#1088;&#1072;&#1095;&#1077;&#1074;&#1072;\&#1040;&#1085;&#1085;&#1077;&#1085;&#1082;&#1086;&#1074;&#1089;&#1082;&#1080;&#1081;\&#1056;&#1077;&#1096;&#1077;&#1085;&#1080;&#1077;%20&#1086;&#1073;%20&#1080;&#1089;&#1087;&#1086;&#1083;&#1085;&#1077;&#1085;&#1080;&#1080;%202023\&#1055;&#1088;&#1080;&#1083;&#1086;&#1078;&#1077;&#1085;&#1080;&#1077;%202.xlsx" TargetMode="External"/><Relationship Id="rId1" Type="http://schemas.openxmlformats.org/officeDocument/2006/relationships/externalLinkPath" Target="file:///R:\&#1056;&#1077;&#1096;&#1077;&#1085;&#1080;&#1077;%20&#1089;&#1087;%20&#1043;&#1088;&#1072;&#1095;&#1077;&#1074;&#1072;\&#1040;&#1085;&#1085;&#1077;&#1085;&#1082;&#1086;&#1074;&#1089;&#1082;&#1080;&#1081;\&#1056;&#1077;&#1096;&#1077;&#1085;&#1080;&#1077;%20&#1086;&#1073;%20&#1080;&#1089;&#1087;&#1086;&#1083;&#1085;&#1077;&#1085;&#1080;&#1080;%202023\&#1055;&#1088;&#1080;&#1083;&#1086;&#1078;&#1077;&#1085;&#1080;&#1077;%20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Приложение 2"/>
    </sheetNames>
    <sheetDataSet>
      <sheetData sheetId="0">
        <row r="24">
          <cell r="A24" t="str">
    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4" Type="http://schemas.openxmlformats.org/officeDocument/2006/relationships/printerSettings" Target="../printerSettings/printerSettings5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8.bin"/><Relationship Id="rId2" Type="http://schemas.openxmlformats.org/officeDocument/2006/relationships/printerSettings" Target="../printerSettings/printerSettings7.bin"/><Relationship Id="rId1" Type="http://schemas.openxmlformats.org/officeDocument/2006/relationships/printerSettings" Target="../printerSettings/printerSettings6.bin"/><Relationship Id="rId4" Type="http://schemas.openxmlformats.org/officeDocument/2006/relationships/printerSettings" Target="../printerSettings/printerSettings9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2.bin"/><Relationship Id="rId2" Type="http://schemas.openxmlformats.org/officeDocument/2006/relationships/printerSettings" Target="../printerSettings/printerSettings11.bin"/><Relationship Id="rId1" Type="http://schemas.openxmlformats.org/officeDocument/2006/relationships/printerSettings" Target="../printerSettings/printerSettings10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5.bin"/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Relationship Id="rId4" Type="http://schemas.openxmlformats.org/officeDocument/2006/relationships/printerSettings" Target="../printerSettings/printerSettings1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9"/>
  <sheetViews>
    <sheetView view="pageBreakPreview" topLeftCell="A10" zoomScaleSheetLayoutView="100" workbookViewId="0">
      <selection activeCell="A3" sqref="A3:C3"/>
    </sheetView>
  </sheetViews>
  <sheetFormatPr defaultRowHeight="12.75" x14ac:dyDescent="0.2"/>
  <cols>
    <col min="1" max="1" width="88.6640625" style="122" customWidth="1"/>
    <col min="2" max="2" width="31" style="122" customWidth="1"/>
    <col min="3" max="3" width="22" style="122" customWidth="1"/>
    <col min="4" max="4" width="23.33203125" style="123" customWidth="1"/>
    <col min="5" max="16384" width="9.33203125" style="122"/>
  </cols>
  <sheetData>
    <row r="1" spans="1:9" ht="38.25" customHeight="1" x14ac:dyDescent="0.3">
      <c r="B1" s="212" t="s">
        <v>153</v>
      </c>
      <c r="C1" s="212"/>
      <c r="D1" s="138"/>
      <c r="E1" s="136"/>
      <c r="F1" s="137"/>
      <c r="I1" s="136"/>
    </row>
    <row r="2" spans="1:9" ht="125.25" customHeight="1" x14ac:dyDescent="0.3">
      <c r="B2" s="213" t="s">
        <v>255</v>
      </c>
      <c r="C2" s="213"/>
      <c r="D2" s="135"/>
      <c r="F2" s="134"/>
    </row>
    <row r="3" spans="1:9" ht="189" customHeight="1" x14ac:dyDescent="0.3">
      <c r="A3" s="214" t="s">
        <v>235</v>
      </c>
      <c r="B3" s="214"/>
      <c r="C3" s="214"/>
      <c r="D3" s="133"/>
      <c r="E3" s="132"/>
      <c r="F3" s="132"/>
      <c r="G3" s="132"/>
      <c r="H3" s="132"/>
      <c r="I3" s="132"/>
    </row>
    <row r="4" spans="1:9" ht="15.75" x14ac:dyDescent="0.25">
      <c r="A4" s="131"/>
      <c r="B4" s="215"/>
      <c r="C4" s="215"/>
    </row>
    <row r="5" spans="1:9" ht="18.600000000000001" customHeight="1" x14ac:dyDescent="0.2">
      <c r="A5" s="216" t="s">
        <v>24</v>
      </c>
      <c r="B5" s="144" t="s">
        <v>23</v>
      </c>
      <c r="C5" s="145"/>
    </row>
    <row r="6" spans="1:9" ht="54.75" customHeight="1" x14ac:dyDescent="0.2">
      <c r="A6" s="216"/>
      <c r="B6" s="144" t="s">
        <v>161</v>
      </c>
      <c r="C6" s="123"/>
      <c r="D6" s="122"/>
    </row>
    <row r="7" spans="1:9" ht="16.149999999999999" customHeight="1" x14ac:dyDescent="0.25">
      <c r="A7" s="130">
        <v>1</v>
      </c>
      <c r="B7" s="130">
        <v>3</v>
      </c>
      <c r="C7" s="123"/>
      <c r="D7" s="122"/>
    </row>
    <row r="8" spans="1:9" ht="21" customHeight="1" x14ac:dyDescent="0.25">
      <c r="A8" s="129" t="s">
        <v>84</v>
      </c>
      <c r="B8" s="125"/>
      <c r="C8" s="123"/>
      <c r="D8" s="122"/>
    </row>
    <row r="9" spans="1:9" ht="37.9" customHeight="1" x14ac:dyDescent="0.25">
      <c r="A9" s="128" t="s">
        <v>85</v>
      </c>
      <c r="B9" s="125"/>
      <c r="C9" s="123"/>
      <c r="D9" s="122"/>
    </row>
    <row r="10" spans="1:9" ht="39" customHeight="1" x14ac:dyDescent="0.25">
      <c r="A10" s="126" t="s">
        <v>86</v>
      </c>
      <c r="B10" s="125">
        <v>100</v>
      </c>
      <c r="C10" s="123"/>
      <c r="D10" s="122"/>
    </row>
    <row r="11" spans="1:9" ht="15.75" x14ac:dyDescent="0.25">
      <c r="A11" s="126" t="s">
        <v>87</v>
      </c>
      <c r="B11" s="125">
        <v>0</v>
      </c>
      <c r="C11" s="123"/>
      <c r="D11" s="122"/>
    </row>
    <row r="12" spans="1:9" ht="47.25" x14ac:dyDescent="0.25">
      <c r="A12" s="126" t="s">
        <v>88</v>
      </c>
      <c r="B12" s="125">
        <v>0</v>
      </c>
      <c r="C12" s="123"/>
      <c r="D12" s="122"/>
    </row>
    <row r="13" spans="1:9" ht="21" customHeight="1" x14ac:dyDescent="0.25">
      <c r="A13" s="126" t="s">
        <v>89</v>
      </c>
      <c r="B13" s="125">
        <v>0</v>
      </c>
      <c r="C13" s="123"/>
      <c r="D13" s="122"/>
    </row>
    <row r="14" spans="1:9" ht="47.25" x14ac:dyDescent="0.25">
      <c r="A14" s="126" t="s">
        <v>90</v>
      </c>
      <c r="B14" s="125">
        <v>0</v>
      </c>
      <c r="C14" s="123"/>
      <c r="D14" s="122"/>
    </row>
    <row r="15" spans="1:9" ht="15.75" x14ac:dyDescent="0.25">
      <c r="A15" s="126" t="s">
        <v>91</v>
      </c>
      <c r="B15" s="125">
        <v>0</v>
      </c>
      <c r="C15" s="123"/>
      <c r="D15" s="122"/>
    </row>
    <row r="16" spans="1:9" ht="15.75" x14ac:dyDescent="0.25">
      <c r="A16" s="126" t="s">
        <v>92</v>
      </c>
      <c r="B16" s="125">
        <v>0</v>
      </c>
      <c r="C16" s="123"/>
      <c r="D16" s="122"/>
    </row>
    <row r="17" spans="1:4" ht="31.5" x14ac:dyDescent="0.25">
      <c r="A17" s="128" t="s">
        <v>93</v>
      </c>
      <c r="B17" s="127"/>
      <c r="D17" s="122"/>
    </row>
    <row r="18" spans="1:4" ht="31.5" x14ac:dyDescent="0.25">
      <c r="A18" s="126" t="s">
        <v>94</v>
      </c>
      <c r="B18" s="125">
        <v>0</v>
      </c>
      <c r="D18" s="122"/>
    </row>
    <row r="19" spans="1:4" ht="33" customHeight="1" x14ac:dyDescent="0.25">
      <c r="A19" s="126" t="s">
        <v>95</v>
      </c>
      <c r="B19" s="125">
        <v>100</v>
      </c>
      <c r="D19" s="122"/>
    </row>
    <row r="20" spans="1:4" ht="31.5" x14ac:dyDescent="0.25">
      <c r="A20" s="126" t="s">
        <v>96</v>
      </c>
      <c r="B20" s="125">
        <v>0</v>
      </c>
      <c r="D20" s="122"/>
    </row>
    <row r="21" spans="1:4" ht="15.75" x14ac:dyDescent="0.25">
      <c r="A21" s="126" t="s">
        <v>97</v>
      </c>
      <c r="B21" s="125">
        <v>100</v>
      </c>
      <c r="D21" s="122"/>
    </row>
    <row r="22" spans="1:4" ht="15.75" x14ac:dyDescent="0.25">
      <c r="A22" s="128" t="s">
        <v>98</v>
      </c>
      <c r="B22" s="127"/>
      <c r="D22" s="122"/>
    </row>
    <row r="23" spans="1:4" ht="47.25" x14ac:dyDescent="0.25">
      <c r="A23" s="126" t="s">
        <v>99</v>
      </c>
      <c r="B23" s="125">
        <v>0</v>
      </c>
      <c r="D23" s="122"/>
    </row>
    <row r="24" spans="1:4" ht="31.5" x14ac:dyDescent="0.25">
      <c r="A24" s="126" t="s">
        <v>100</v>
      </c>
      <c r="B24" s="125">
        <v>100</v>
      </c>
      <c r="D24" s="122"/>
    </row>
    <row r="25" spans="1:4" ht="15.75" x14ac:dyDescent="0.25">
      <c r="A25" s="128" t="s">
        <v>101</v>
      </c>
      <c r="B25" s="127"/>
      <c r="D25" s="122"/>
    </row>
    <row r="26" spans="1:4" ht="51.6" customHeight="1" x14ac:dyDescent="0.25">
      <c r="A26" s="126" t="s">
        <v>102</v>
      </c>
      <c r="B26" s="125">
        <v>0</v>
      </c>
      <c r="D26" s="122"/>
    </row>
    <row r="27" spans="1:4" ht="39" customHeight="1" x14ac:dyDescent="0.25">
      <c r="A27" s="126" t="s">
        <v>103</v>
      </c>
      <c r="B27" s="125">
        <v>100</v>
      </c>
      <c r="D27" s="122"/>
    </row>
    <row r="28" spans="1:4" ht="55.15" customHeight="1" x14ac:dyDescent="0.25">
      <c r="A28" s="126" t="s">
        <v>104</v>
      </c>
      <c r="B28" s="125">
        <v>0</v>
      </c>
      <c r="D28" s="122"/>
    </row>
    <row r="29" spans="1:4" ht="55.9" customHeight="1" x14ac:dyDescent="0.25">
      <c r="A29" s="126" t="s">
        <v>105</v>
      </c>
      <c r="B29" s="125">
        <v>100</v>
      </c>
      <c r="D29" s="122"/>
    </row>
    <row r="30" spans="1:4" ht="51.6" customHeight="1" x14ac:dyDescent="0.25">
      <c r="A30" s="126" t="s">
        <v>106</v>
      </c>
      <c r="B30" s="125">
        <v>0</v>
      </c>
      <c r="D30" s="122"/>
    </row>
    <row r="31" spans="1:4" ht="50.45" customHeight="1" x14ac:dyDescent="0.25">
      <c r="A31" s="126" t="s">
        <v>107</v>
      </c>
      <c r="B31" s="125">
        <v>100</v>
      </c>
      <c r="D31" s="122"/>
    </row>
    <row r="32" spans="1:4" ht="36.6" customHeight="1" x14ac:dyDescent="0.25">
      <c r="A32" s="126" t="s">
        <v>108</v>
      </c>
      <c r="B32" s="125">
        <v>0</v>
      </c>
      <c r="D32" s="122"/>
    </row>
    <row r="33" spans="1:4" ht="33" customHeight="1" x14ac:dyDescent="0.25">
      <c r="A33" s="126" t="s">
        <v>109</v>
      </c>
      <c r="B33" s="125">
        <v>100</v>
      </c>
      <c r="D33" s="122"/>
    </row>
    <row r="34" spans="1:4" ht="15.75" x14ac:dyDescent="0.25">
      <c r="A34" s="128" t="s">
        <v>110</v>
      </c>
      <c r="B34" s="127"/>
      <c r="D34" s="122"/>
    </row>
    <row r="35" spans="1:4" ht="18.600000000000001" customHeight="1" x14ac:dyDescent="0.25">
      <c r="A35" s="126" t="s">
        <v>111</v>
      </c>
      <c r="B35" s="125">
        <v>0</v>
      </c>
      <c r="D35" s="122"/>
    </row>
    <row r="36" spans="1:4" ht="18.600000000000001" customHeight="1" x14ac:dyDescent="0.25">
      <c r="A36" s="126" t="s">
        <v>112</v>
      </c>
      <c r="B36" s="125">
        <v>100</v>
      </c>
      <c r="D36" s="122"/>
    </row>
    <row r="37" spans="1:4" ht="19.899999999999999" customHeight="1" x14ac:dyDescent="0.25">
      <c r="A37" s="126" t="s">
        <v>113</v>
      </c>
      <c r="B37" s="125">
        <v>0</v>
      </c>
      <c r="D37" s="122"/>
    </row>
    <row r="38" spans="1:4" ht="20.45" customHeight="1" x14ac:dyDescent="0.25">
      <c r="A38" s="126" t="s">
        <v>114</v>
      </c>
      <c r="B38" s="125">
        <v>100</v>
      </c>
      <c r="D38" s="122"/>
    </row>
    <row r="39" spans="1:4" ht="15.75" x14ac:dyDescent="0.25">
      <c r="A39" s="124"/>
      <c r="D39" s="122"/>
    </row>
  </sheetData>
  <mergeCells count="5">
    <mergeCell ref="B1:C1"/>
    <mergeCell ref="B2:C2"/>
    <mergeCell ref="A3:C3"/>
    <mergeCell ref="B4:C4"/>
    <mergeCell ref="A5:A6"/>
  </mergeCells>
  <pageMargins left="0.7" right="0.7" top="0.75" bottom="0.75" header="0.3" footer="0.3"/>
  <pageSetup paperSize="9" scale="6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28"/>
  <sheetViews>
    <sheetView view="pageBreakPreview" zoomScaleSheetLayoutView="100" workbookViewId="0">
      <selection activeCell="E16" sqref="E16"/>
    </sheetView>
  </sheetViews>
  <sheetFormatPr defaultRowHeight="12.75" x14ac:dyDescent="0.2"/>
  <cols>
    <col min="1" max="1" width="30.6640625" style="8" customWidth="1"/>
    <col min="2" max="2" width="61.5" style="11" customWidth="1"/>
    <col min="3" max="3" width="16.6640625" style="11" customWidth="1"/>
    <col min="4" max="4" width="16" style="11" customWidth="1"/>
    <col min="5" max="5" width="16.5" style="9" customWidth="1"/>
    <col min="6" max="6" width="13.83203125" style="9" customWidth="1"/>
    <col min="7" max="7" width="17" style="10" customWidth="1"/>
    <col min="8" max="8" width="13.83203125" style="11" bestFit="1" customWidth="1"/>
    <col min="9" max="9" width="12.5" style="11" bestFit="1" customWidth="1"/>
    <col min="10" max="16384" width="9.33203125" style="11"/>
  </cols>
  <sheetData>
    <row r="1" spans="1:8" ht="15" customHeight="1" x14ac:dyDescent="0.25">
      <c r="B1" s="7"/>
      <c r="C1" s="220" t="s">
        <v>256</v>
      </c>
      <c r="D1" s="221"/>
      <c r="E1" s="221"/>
    </row>
    <row r="2" spans="1:8" ht="15" x14ac:dyDescent="0.25">
      <c r="B2" s="7"/>
      <c r="C2" s="221"/>
      <c r="D2" s="221"/>
      <c r="E2" s="221"/>
    </row>
    <row r="3" spans="1:8" ht="15" x14ac:dyDescent="0.25">
      <c r="B3" s="7"/>
      <c r="C3" s="221"/>
      <c r="D3" s="221"/>
      <c r="E3" s="221"/>
    </row>
    <row r="4" spans="1:8" ht="33.75" customHeight="1" x14ac:dyDescent="0.25">
      <c r="B4" s="7"/>
      <c r="C4" s="221"/>
      <c r="D4" s="221"/>
      <c r="E4" s="221"/>
    </row>
    <row r="5" spans="1:8" ht="24.75" customHeight="1" x14ac:dyDescent="0.2">
      <c r="C5" s="221"/>
      <c r="D5" s="221"/>
      <c r="E5" s="221"/>
    </row>
    <row r="6" spans="1:8" ht="63" customHeight="1" x14ac:dyDescent="0.2">
      <c r="A6" s="217" t="s">
        <v>236</v>
      </c>
      <c r="B6" s="217"/>
      <c r="C6" s="217"/>
      <c r="D6" s="217"/>
      <c r="E6" s="217"/>
    </row>
    <row r="7" spans="1:8" x14ac:dyDescent="0.2">
      <c r="A7" s="12"/>
      <c r="B7" s="13"/>
      <c r="C7" s="13"/>
      <c r="D7" s="13"/>
      <c r="E7" s="14" t="s">
        <v>1</v>
      </c>
    </row>
    <row r="8" spans="1:8" x14ac:dyDescent="0.2">
      <c r="A8" s="218" t="s">
        <v>25</v>
      </c>
      <c r="B8" s="218" t="s">
        <v>2</v>
      </c>
      <c r="C8" s="219" t="s">
        <v>7</v>
      </c>
      <c r="D8" s="219"/>
      <c r="E8" s="219"/>
    </row>
    <row r="9" spans="1:8" ht="16.5" customHeight="1" x14ac:dyDescent="0.2">
      <c r="A9" s="218"/>
      <c r="B9" s="218"/>
      <c r="C9" s="191" t="s">
        <v>197</v>
      </c>
      <c r="D9" s="191" t="s">
        <v>216</v>
      </c>
      <c r="E9" s="191" t="s">
        <v>237</v>
      </c>
      <c r="H9" s="9"/>
    </row>
    <row r="10" spans="1:8" s="16" customFormat="1" x14ac:dyDescent="0.2">
      <c r="A10" s="15">
        <v>1</v>
      </c>
      <c r="B10" s="15">
        <v>2</v>
      </c>
      <c r="C10" s="15" t="s">
        <v>10</v>
      </c>
      <c r="D10" s="15" t="s">
        <v>11</v>
      </c>
      <c r="E10" s="15" t="s">
        <v>12</v>
      </c>
      <c r="F10" s="9"/>
      <c r="G10" s="10"/>
    </row>
    <row r="11" spans="1:8" s="19" customFormat="1" ht="15.75" x14ac:dyDescent="0.2">
      <c r="A11" s="200" t="s">
        <v>30</v>
      </c>
      <c r="B11" s="154" t="s">
        <v>31</v>
      </c>
      <c r="C11" s="193">
        <f>C12</f>
        <v>1460.3</v>
      </c>
      <c r="D11" s="193">
        <f>D12</f>
        <v>1122.0999999999999</v>
      </c>
      <c r="E11" s="22">
        <f>E12</f>
        <v>1198.5999999999999</v>
      </c>
      <c r="F11" s="17"/>
      <c r="G11" s="18"/>
    </row>
    <row r="12" spans="1:8" s="19" customFormat="1" ht="30" x14ac:dyDescent="0.2">
      <c r="A12" s="153" t="s">
        <v>32</v>
      </c>
      <c r="B12" s="155" t="s">
        <v>33</v>
      </c>
      <c r="C12" s="193">
        <f>C13+C21+C26+C18</f>
        <v>1460.3</v>
      </c>
      <c r="D12" s="193">
        <f>D13+D21+D26</f>
        <v>1122.0999999999999</v>
      </c>
      <c r="E12" s="22">
        <f>E13+E21+E26</f>
        <v>1198.5999999999999</v>
      </c>
      <c r="F12" s="17"/>
      <c r="G12" s="18"/>
    </row>
    <row r="13" spans="1:8" s="19" customFormat="1" ht="28.5" x14ac:dyDescent="0.2">
      <c r="A13" s="201" t="s">
        <v>217</v>
      </c>
      <c r="B13" s="195" t="s">
        <v>218</v>
      </c>
      <c r="C13" s="193">
        <f>C14+C16</f>
        <v>882.8</v>
      </c>
      <c r="D13" s="193">
        <f>D14</f>
        <v>555.6</v>
      </c>
      <c r="E13" s="22">
        <f>E14</f>
        <v>609.79999999999995</v>
      </c>
      <c r="F13" s="17"/>
      <c r="G13" s="18"/>
    </row>
    <row r="14" spans="1:8" s="19" customFormat="1" ht="15.75" x14ac:dyDescent="0.25">
      <c r="A14" s="196" t="s">
        <v>219</v>
      </c>
      <c r="B14" s="157" t="s">
        <v>220</v>
      </c>
      <c r="C14" s="193">
        <f>C15</f>
        <v>611.6</v>
      </c>
      <c r="D14" s="193">
        <f>D15</f>
        <v>555.6</v>
      </c>
      <c r="E14" s="22">
        <f>E15</f>
        <v>609.79999999999995</v>
      </c>
      <c r="F14" s="17"/>
      <c r="G14" s="18"/>
    </row>
    <row r="15" spans="1:8" s="19" customFormat="1" ht="45" x14ac:dyDescent="0.25">
      <c r="A15" s="197" t="s">
        <v>221</v>
      </c>
      <c r="B15" s="159" t="s">
        <v>222</v>
      </c>
      <c r="C15" s="193">
        <v>611.6</v>
      </c>
      <c r="D15" s="193">
        <v>555.6</v>
      </c>
      <c r="E15" s="22">
        <v>609.79999999999995</v>
      </c>
      <c r="F15" s="17"/>
      <c r="G15" s="18"/>
    </row>
    <row r="16" spans="1:8" s="19" customFormat="1" ht="30" x14ac:dyDescent="0.25">
      <c r="A16" s="198" t="s">
        <v>223</v>
      </c>
      <c r="B16" s="157" t="s">
        <v>224</v>
      </c>
      <c r="C16" s="193">
        <f>C17</f>
        <v>271.2</v>
      </c>
      <c r="D16" s="193"/>
      <c r="E16" s="22"/>
      <c r="F16" s="17"/>
      <c r="G16" s="18"/>
    </row>
    <row r="17" spans="1:7" s="19" customFormat="1" ht="30" x14ac:dyDescent="0.25">
      <c r="A17" s="199" t="s">
        <v>225</v>
      </c>
      <c r="B17" s="159" t="s">
        <v>226</v>
      </c>
      <c r="C17" s="194">
        <v>271.2</v>
      </c>
      <c r="D17" s="194"/>
      <c r="E17" s="20"/>
      <c r="F17" s="17"/>
      <c r="G17" s="18"/>
    </row>
    <row r="18" spans="1:7" s="19" customFormat="1" ht="30" x14ac:dyDescent="0.25">
      <c r="A18" s="205" t="s">
        <v>243</v>
      </c>
      <c r="B18" s="206" t="s">
        <v>244</v>
      </c>
      <c r="C18" s="194">
        <f>C19</f>
        <v>47.9</v>
      </c>
      <c r="D18" s="194"/>
      <c r="E18" s="20"/>
      <c r="F18" s="17"/>
      <c r="G18" s="18"/>
    </row>
    <row r="19" spans="1:7" s="19" customFormat="1" ht="15.75" x14ac:dyDescent="0.25">
      <c r="A19" s="158" t="s">
        <v>245</v>
      </c>
      <c r="B19" s="207" t="s">
        <v>246</v>
      </c>
      <c r="C19" s="194">
        <f>C20</f>
        <v>47.9</v>
      </c>
      <c r="D19" s="194"/>
      <c r="E19" s="20"/>
      <c r="F19" s="17"/>
      <c r="G19" s="18"/>
    </row>
    <row r="20" spans="1:7" s="19" customFormat="1" ht="15.75" x14ac:dyDescent="0.25">
      <c r="A20" s="158" t="s">
        <v>247</v>
      </c>
      <c r="B20" s="207" t="s">
        <v>248</v>
      </c>
      <c r="C20" s="194">
        <v>47.9</v>
      </c>
      <c r="D20" s="194"/>
      <c r="E20" s="20"/>
      <c r="F20" s="17"/>
      <c r="G20" s="18"/>
    </row>
    <row r="21" spans="1:7" s="19" customFormat="1" ht="30" x14ac:dyDescent="0.25">
      <c r="A21" s="160" t="s">
        <v>162</v>
      </c>
      <c r="B21" s="161" t="s">
        <v>170</v>
      </c>
      <c r="C21" s="21">
        <f t="shared" ref="C21:D21" si="0">C22+C24</f>
        <v>159.6</v>
      </c>
      <c r="D21" s="21">
        <f t="shared" si="0"/>
        <v>174.5</v>
      </c>
      <c r="E21" s="21">
        <f>E22+E24</f>
        <v>180.79999999999998</v>
      </c>
      <c r="F21" s="17"/>
      <c r="G21" s="18"/>
    </row>
    <row r="22" spans="1:7" s="19" customFormat="1" ht="45" x14ac:dyDescent="0.25">
      <c r="A22" s="156" t="s">
        <v>163</v>
      </c>
      <c r="B22" s="157" t="s">
        <v>171</v>
      </c>
      <c r="C22" s="21">
        <f>C23</f>
        <v>0.6</v>
      </c>
      <c r="D22" s="21">
        <f>D23</f>
        <v>0.6</v>
      </c>
      <c r="E22" s="21">
        <f>E23</f>
        <v>0.6</v>
      </c>
      <c r="F22" s="17"/>
      <c r="G22" s="18"/>
    </row>
    <row r="23" spans="1:7" s="19" customFormat="1" ht="45" x14ac:dyDescent="0.25">
      <c r="A23" s="158" t="s">
        <v>164</v>
      </c>
      <c r="B23" s="159" t="s">
        <v>172</v>
      </c>
      <c r="C23" s="21">
        <v>0.6</v>
      </c>
      <c r="D23" s="21">
        <v>0.6</v>
      </c>
      <c r="E23" s="21">
        <v>0.6</v>
      </c>
      <c r="F23" s="17"/>
      <c r="G23" s="18"/>
    </row>
    <row r="24" spans="1:7" s="19" customFormat="1" ht="45" x14ac:dyDescent="0.25">
      <c r="A24" s="156" t="s">
        <v>165</v>
      </c>
      <c r="B24" s="157" t="s">
        <v>195</v>
      </c>
      <c r="C24" s="21">
        <f>C25</f>
        <v>159</v>
      </c>
      <c r="D24" s="21">
        <f>D25</f>
        <v>173.9</v>
      </c>
      <c r="E24" s="21">
        <f>E25</f>
        <v>180.2</v>
      </c>
      <c r="F24" s="17"/>
      <c r="G24" s="18"/>
    </row>
    <row r="25" spans="1:7" s="19" customFormat="1" ht="60" x14ac:dyDescent="0.25">
      <c r="A25" s="158" t="s">
        <v>166</v>
      </c>
      <c r="B25" s="159" t="s">
        <v>196</v>
      </c>
      <c r="C25" s="21">
        <v>159</v>
      </c>
      <c r="D25" s="21">
        <v>173.9</v>
      </c>
      <c r="E25" s="21">
        <v>180.2</v>
      </c>
      <c r="F25" s="17"/>
      <c r="G25" s="18"/>
    </row>
    <row r="26" spans="1:7" s="19" customFormat="1" ht="15.75" x14ac:dyDescent="0.25">
      <c r="A26" s="162" t="s">
        <v>167</v>
      </c>
      <c r="B26" s="163" t="s">
        <v>35</v>
      </c>
      <c r="C26" s="21">
        <f>C27</f>
        <v>370</v>
      </c>
      <c r="D26" s="21">
        <f>D27</f>
        <v>392</v>
      </c>
      <c r="E26" s="21">
        <f>E27</f>
        <v>408</v>
      </c>
      <c r="F26" s="17"/>
      <c r="G26" s="18"/>
    </row>
    <row r="27" spans="1:7" s="19" customFormat="1" ht="59.25" customHeight="1" x14ac:dyDescent="0.25">
      <c r="A27" s="156" t="s">
        <v>168</v>
      </c>
      <c r="B27" s="157" t="s">
        <v>183</v>
      </c>
      <c r="C27" s="21">
        <f t="shared" ref="C27:D27" si="1">C28</f>
        <v>370</v>
      </c>
      <c r="D27" s="21">
        <f t="shared" si="1"/>
        <v>392</v>
      </c>
      <c r="E27" s="21">
        <f>E28</f>
        <v>408</v>
      </c>
      <c r="F27" s="17"/>
      <c r="G27" s="18"/>
    </row>
    <row r="28" spans="1:7" s="19" customFormat="1" ht="75" x14ac:dyDescent="0.25">
      <c r="A28" s="158" t="s">
        <v>169</v>
      </c>
      <c r="B28" s="159" t="s">
        <v>184</v>
      </c>
      <c r="C28" s="21">
        <v>370</v>
      </c>
      <c r="D28" s="21">
        <v>392</v>
      </c>
      <c r="E28" s="21">
        <v>408</v>
      </c>
      <c r="F28" s="17"/>
      <c r="G28" s="18"/>
    </row>
  </sheetData>
  <customSheetViews>
    <customSheetView guid="{2EE6EB00-C2BB-404A-98A6-E66B3D281ECF}" showPageBreaks="1" printArea="1" view="pageBreakPreview" topLeftCell="A70">
      <selection activeCell="C15" sqref="C15"/>
      <pageMargins left="0.7" right="0.7" top="0.75" bottom="0.75" header="0.3" footer="0.3"/>
      <pageSetup paperSize="9" scale="72" orientation="portrait" r:id="rId1"/>
    </customSheetView>
    <customSheetView guid="{146E8F15-80AC-4549-8E02-D6058BD21F29}" showPageBreaks="1" printArea="1" view="pageBreakPreview" topLeftCell="A85">
      <selection activeCell="C18" sqref="C18"/>
      <pageMargins left="0.7" right="0.7" top="0.75" bottom="0.75" header="0.3" footer="0.3"/>
      <pageSetup paperSize="9" scale="72" orientation="portrait" r:id="rId2"/>
    </customSheetView>
    <customSheetView guid="{D2A2E364-7F41-4DF0-B445-F266635B8190}" showPageBreaks="1" printArea="1" view="pageBreakPreview">
      <selection activeCell="C18" sqref="C18"/>
      <pageMargins left="0.7" right="0.7" top="0.75" bottom="0.75" header="0.3" footer="0.3"/>
      <pageSetup paperSize="9" scale="72" orientation="portrait" r:id="rId3"/>
    </customSheetView>
  </customSheetViews>
  <mergeCells count="5">
    <mergeCell ref="A6:E6"/>
    <mergeCell ref="A8:A9"/>
    <mergeCell ref="B8:B9"/>
    <mergeCell ref="C8:E8"/>
    <mergeCell ref="C1:E5"/>
  </mergeCells>
  <conditionalFormatting sqref="C1">
    <cfRule type="expression" dxfId="12" priority="2" stopIfTrue="1">
      <formula>#REF!&lt;&gt;""</formula>
    </cfRule>
  </conditionalFormatting>
  <pageMargins left="0.51181102362204722" right="0.19685039370078741" top="0.15748031496062992" bottom="0.19685039370078741" header="0.31496062992125984" footer="0.31496062992125984"/>
  <pageSetup paperSize="9" scale="72" orientation="portrait" r:id="rId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112"/>
  <sheetViews>
    <sheetView view="pageBreakPreview" topLeftCell="A16" zoomScaleSheetLayoutView="100" workbookViewId="0">
      <selection activeCell="A18" sqref="A18"/>
    </sheetView>
  </sheetViews>
  <sheetFormatPr defaultRowHeight="12.75" x14ac:dyDescent="0.2"/>
  <cols>
    <col min="1" max="1" width="37.5" customWidth="1"/>
    <col min="2" max="2" width="5.5" customWidth="1"/>
    <col min="3" max="3" width="4.1640625" customWidth="1"/>
    <col min="4" max="4" width="4.5" customWidth="1"/>
    <col min="5" max="7" width="4.1640625" customWidth="1"/>
    <col min="8" max="8" width="8.33203125" customWidth="1"/>
    <col min="9" max="9" width="4.1640625" customWidth="1"/>
    <col min="10" max="12" width="14" customWidth="1"/>
  </cols>
  <sheetData>
    <row r="1" spans="1:16" ht="123" customHeight="1" x14ac:dyDescent="0.2">
      <c r="A1" s="1" t="s">
        <v>0</v>
      </c>
      <c r="B1" s="1" t="s">
        <v>0</v>
      </c>
      <c r="C1" s="1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22" t="s">
        <v>257</v>
      </c>
      <c r="J1" s="223"/>
      <c r="K1" s="223"/>
      <c r="L1" s="223"/>
    </row>
    <row r="2" spans="1:16" ht="66" customHeight="1" x14ac:dyDescent="0.2">
      <c r="A2" s="224" t="s">
        <v>238</v>
      </c>
      <c r="B2" s="224"/>
      <c r="C2" s="224"/>
      <c r="D2" s="224"/>
      <c r="E2" s="224"/>
      <c r="F2" s="224"/>
      <c r="G2" s="224"/>
      <c r="H2" s="224"/>
      <c r="I2" s="224"/>
      <c r="J2" s="224"/>
      <c r="K2" s="224"/>
      <c r="L2" s="224"/>
    </row>
    <row r="3" spans="1:16" ht="15" customHeight="1" x14ac:dyDescent="0.2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225" t="s">
        <v>1</v>
      </c>
      <c r="J3" s="225"/>
      <c r="K3" s="225"/>
      <c r="L3" s="225"/>
    </row>
    <row r="4" spans="1:16" ht="19.899999999999999" customHeight="1" x14ac:dyDescent="0.2">
      <c r="A4" s="226" t="s">
        <v>2</v>
      </c>
      <c r="B4" s="226" t="s">
        <v>21</v>
      </c>
      <c r="C4" s="226" t="s">
        <v>3</v>
      </c>
      <c r="D4" s="226" t="s">
        <v>4</v>
      </c>
      <c r="E4" s="226" t="s">
        <v>5</v>
      </c>
      <c r="F4" s="226"/>
      <c r="G4" s="226"/>
      <c r="H4" s="226"/>
      <c r="I4" s="226" t="s">
        <v>6</v>
      </c>
      <c r="J4" s="226" t="s">
        <v>7</v>
      </c>
      <c r="K4" s="226"/>
      <c r="L4" s="226"/>
    </row>
    <row r="5" spans="1:16" ht="16.350000000000001" customHeight="1" x14ac:dyDescent="0.2">
      <c r="A5" s="226" t="s">
        <v>0</v>
      </c>
      <c r="B5" s="226" t="s">
        <v>0</v>
      </c>
      <c r="C5" s="226" t="s">
        <v>0</v>
      </c>
      <c r="D5" s="226" t="s">
        <v>0</v>
      </c>
      <c r="E5" s="226" t="s">
        <v>0</v>
      </c>
      <c r="F5" s="226"/>
      <c r="G5" s="226"/>
      <c r="H5" s="226"/>
      <c r="I5" s="226" t="s">
        <v>0</v>
      </c>
      <c r="J5" s="192" t="s">
        <v>197</v>
      </c>
      <c r="K5" s="192" t="s">
        <v>216</v>
      </c>
      <c r="L5" s="192" t="s">
        <v>237</v>
      </c>
    </row>
    <row r="6" spans="1:16" ht="14.45" customHeight="1" x14ac:dyDescent="0.2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  <c r="L6" s="4" t="s">
        <v>20</v>
      </c>
    </row>
    <row r="7" spans="1:16" ht="71.25" x14ac:dyDescent="0.2">
      <c r="A7" s="24" t="s">
        <v>185</v>
      </c>
      <c r="B7" s="25" t="s">
        <v>177</v>
      </c>
      <c r="C7" s="25"/>
      <c r="D7" s="25"/>
      <c r="E7" s="181"/>
      <c r="F7" s="181"/>
      <c r="G7" s="181"/>
      <c r="H7" s="181"/>
      <c r="I7" s="31"/>
      <c r="J7" s="32">
        <f>J8+J40+J49+J56+J67+J74</f>
        <v>2312.4</v>
      </c>
      <c r="K7" s="32">
        <f>K8+K40+K49+K56+K67+K81+K74</f>
        <v>2011.3000000000002</v>
      </c>
      <c r="L7" s="32">
        <f>L8+L40+L49+L56+L67+L81+L74</f>
        <v>2129.6000000000004</v>
      </c>
    </row>
    <row r="8" spans="1:16" ht="28.5" x14ac:dyDescent="0.25">
      <c r="A8" s="176" t="s">
        <v>36</v>
      </c>
      <c r="B8" s="177" t="s">
        <v>177</v>
      </c>
      <c r="C8" s="202" t="s">
        <v>37</v>
      </c>
      <c r="D8" s="177"/>
      <c r="E8" s="178"/>
      <c r="F8" s="178"/>
      <c r="G8" s="178"/>
      <c r="H8" s="178"/>
      <c r="I8" s="179"/>
      <c r="J8" s="180">
        <f>J9+J18</f>
        <v>1573.6</v>
      </c>
      <c r="K8" s="180">
        <f>K9+K18</f>
        <v>1226.4000000000001</v>
      </c>
      <c r="L8" s="180">
        <f>L9+L18</f>
        <v>1281.2</v>
      </c>
    </row>
    <row r="9" spans="1:16" ht="60" x14ac:dyDescent="0.25">
      <c r="A9" s="27" t="s">
        <v>38</v>
      </c>
      <c r="B9" s="26" t="s">
        <v>177</v>
      </c>
      <c r="C9" s="147" t="s">
        <v>37</v>
      </c>
      <c r="D9" s="147" t="s">
        <v>39</v>
      </c>
      <c r="E9" s="37"/>
      <c r="F9" s="37"/>
      <c r="G9" s="37"/>
      <c r="H9" s="37"/>
      <c r="I9" s="26"/>
      <c r="J9" s="34">
        <f>J10</f>
        <v>468.7</v>
      </c>
      <c r="K9" s="34">
        <f>K10</f>
        <v>414.3</v>
      </c>
      <c r="L9" s="34">
        <f>L10</f>
        <v>360.4</v>
      </c>
    </row>
    <row r="10" spans="1:16" ht="75" x14ac:dyDescent="0.25">
      <c r="A10" s="27" t="s">
        <v>205</v>
      </c>
      <c r="B10" s="26" t="s">
        <v>177</v>
      </c>
      <c r="C10" s="26" t="s">
        <v>37</v>
      </c>
      <c r="D10" s="26" t="s">
        <v>39</v>
      </c>
      <c r="E10" s="36">
        <v>65</v>
      </c>
      <c r="F10" s="36"/>
      <c r="G10" s="36"/>
      <c r="H10" s="36"/>
      <c r="I10" s="26"/>
      <c r="J10" s="34">
        <f t="shared" ref="J10:K12" si="0">J11</f>
        <v>468.7</v>
      </c>
      <c r="K10" s="34">
        <f t="shared" si="0"/>
        <v>414.3</v>
      </c>
      <c r="L10" s="34">
        <f>L11</f>
        <v>360.4</v>
      </c>
    </row>
    <row r="11" spans="1:16" ht="15" x14ac:dyDescent="0.25">
      <c r="A11" s="27" t="s">
        <v>40</v>
      </c>
      <c r="B11" s="26" t="s">
        <v>177</v>
      </c>
      <c r="C11" s="26" t="s">
        <v>37</v>
      </c>
      <c r="D11" s="26" t="s">
        <v>39</v>
      </c>
      <c r="E11" s="36">
        <v>65</v>
      </c>
      <c r="F11" s="36">
        <v>1</v>
      </c>
      <c r="G11" s="36"/>
      <c r="H11" s="36"/>
      <c r="I11" s="26"/>
      <c r="J11" s="34">
        <f>J12+J15</f>
        <v>468.7</v>
      </c>
      <c r="K11" s="34">
        <f t="shared" si="0"/>
        <v>414.3</v>
      </c>
      <c r="L11" s="34">
        <f>L12</f>
        <v>360.4</v>
      </c>
    </row>
    <row r="12" spans="1:16" ht="29.25" customHeight="1" x14ac:dyDescent="0.25">
      <c r="A12" s="27" t="s">
        <v>41</v>
      </c>
      <c r="B12" s="26" t="s">
        <v>177</v>
      </c>
      <c r="C12" s="26" t="s">
        <v>37</v>
      </c>
      <c r="D12" s="26" t="s">
        <v>39</v>
      </c>
      <c r="E12" s="36">
        <v>65</v>
      </c>
      <c r="F12" s="36">
        <v>1</v>
      </c>
      <c r="G12" s="36" t="s">
        <v>63</v>
      </c>
      <c r="H12" s="36" t="s">
        <v>74</v>
      </c>
      <c r="I12" s="26"/>
      <c r="J12" s="34">
        <f t="shared" si="0"/>
        <v>420.8</v>
      </c>
      <c r="K12" s="34">
        <f t="shared" si="0"/>
        <v>414.3</v>
      </c>
      <c r="L12" s="34">
        <f>L13</f>
        <v>360.4</v>
      </c>
    </row>
    <row r="13" spans="1:16" ht="120" x14ac:dyDescent="0.25">
      <c r="A13" s="27" t="s">
        <v>42</v>
      </c>
      <c r="B13" s="26" t="s">
        <v>177</v>
      </c>
      <c r="C13" s="26" t="s">
        <v>37</v>
      </c>
      <c r="D13" s="26" t="s">
        <v>39</v>
      </c>
      <c r="E13" s="36">
        <v>65</v>
      </c>
      <c r="F13" s="36">
        <v>1</v>
      </c>
      <c r="G13" s="36" t="s">
        <v>63</v>
      </c>
      <c r="H13" s="36" t="s">
        <v>74</v>
      </c>
      <c r="I13" s="26" t="s">
        <v>65</v>
      </c>
      <c r="J13" s="34">
        <f>J14</f>
        <v>420.8</v>
      </c>
      <c r="K13" s="34">
        <f>K14</f>
        <v>414.3</v>
      </c>
      <c r="L13" s="34">
        <f>L14</f>
        <v>360.4</v>
      </c>
    </row>
    <row r="14" spans="1:16" ht="45" x14ac:dyDescent="0.25">
      <c r="A14" s="27" t="s">
        <v>43</v>
      </c>
      <c r="B14" s="26" t="s">
        <v>177</v>
      </c>
      <c r="C14" s="26" t="s">
        <v>37</v>
      </c>
      <c r="D14" s="26" t="s">
        <v>39</v>
      </c>
      <c r="E14" s="36">
        <v>65</v>
      </c>
      <c r="F14" s="36">
        <v>1</v>
      </c>
      <c r="G14" s="36" t="s">
        <v>63</v>
      </c>
      <c r="H14" s="36" t="s">
        <v>74</v>
      </c>
      <c r="I14" s="26" t="s">
        <v>66</v>
      </c>
      <c r="J14" s="34">
        <v>420.8</v>
      </c>
      <c r="K14" s="34">
        <v>414.3</v>
      </c>
      <c r="L14" s="34">
        <v>360.4</v>
      </c>
    </row>
    <row r="15" spans="1:16" ht="93.75" customHeight="1" x14ac:dyDescent="0.25">
      <c r="A15" s="27" t="str">
        <f>'[1]Приложение 2'!$A$24</f>
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15" s="26" t="s">
        <v>177</v>
      </c>
      <c r="C15" s="26" t="s">
        <v>37</v>
      </c>
      <c r="D15" s="26" t="s">
        <v>39</v>
      </c>
      <c r="E15" s="36" t="s">
        <v>180</v>
      </c>
      <c r="F15" s="36" t="s">
        <v>8</v>
      </c>
      <c r="G15" s="36" t="s">
        <v>63</v>
      </c>
      <c r="H15" s="36" t="s">
        <v>249</v>
      </c>
      <c r="I15" s="26"/>
      <c r="J15" s="34">
        <f>J16</f>
        <v>47.9</v>
      </c>
      <c r="K15" s="34"/>
      <c r="L15" s="34"/>
      <c r="P15" s="209" t="s">
        <v>250</v>
      </c>
    </row>
    <row r="16" spans="1:16" ht="126" customHeight="1" x14ac:dyDescent="0.25">
      <c r="A16" s="27" t="str">
        <f>A13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6" s="26" t="s">
        <v>177</v>
      </c>
      <c r="C16" s="26" t="s">
        <v>37</v>
      </c>
      <c r="D16" s="26" t="s">
        <v>39</v>
      </c>
      <c r="E16" s="36" t="s">
        <v>180</v>
      </c>
      <c r="F16" s="36" t="s">
        <v>8</v>
      </c>
      <c r="G16" s="36" t="s">
        <v>63</v>
      </c>
      <c r="H16" s="36" t="s">
        <v>249</v>
      </c>
      <c r="I16" s="26" t="s">
        <v>65</v>
      </c>
      <c r="J16" s="34">
        <f>J17</f>
        <v>47.9</v>
      </c>
      <c r="K16" s="34"/>
      <c r="L16" s="34"/>
      <c r="P16" s="209" t="s">
        <v>251</v>
      </c>
    </row>
    <row r="17" spans="1:12" ht="49.5" customHeight="1" x14ac:dyDescent="0.25">
      <c r="A17" s="27" t="str">
        <f>A14</f>
        <v>Расходы на выплаты персоналу государственных (муниципальных) органов</v>
      </c>
      <c r="B17" s="26" t="s">
        <v>177</v>
      </c>
      <c r="C17" s="26" t="s">
        <v>37</v>
      </c>
      <c r="D17" s="26" t="s">
        <v>39</v>
      </c>
      <c r="E17" s="36" t="s">
        <v>180</v>
      </c>
      <c r="F17" s="36" t="s">
        <v>8</v>
      </c>
      <c r="G17" s="36" t="s">
        <v>63</v>
      </c>
      <c r="H17" s="36" t="s">
        <v>249</v>
      </c>
      <c r="I17" s="26" t="s">
        <v>66</v>
      </c>
      <c r="J17" s="34">
        <v>47.9</v>
      </c>
      <c r="K17" s="34"/>
      <c r="L17" s="34"/>
    </row>
    <row r="18" spans="1:12" ht="81" customHeight="1" x14ac:dyDescent="0.25">
      <c r="A18" s="27" t="s">
        <v>262</v>
      </c>
      <c r="B18" s="26" t="s">
        <v>177</v>
      </c>
      <c r="C18" s="26" t="s">
        <v>37</v>
      </c>
      <c r="D18" s="26" t="s">
        <v>44</v>
      </c>
      <c r="E18" s="36"/>
      <c r="F18" s="36"/>
      <c r="G18" s="36"/>
      <c r="H18" s="36"/>
      <c r="I18" s="33"/>
      <c r="J18" s="34">
        <f>J19+J29+J34</f>
        <v>1104.8999999999999</v>
      </c>
      <c r="K18" s="34">
        <f t="shared" ref="K18:L18" si="1">K19</f>
        <v>812.1</v>
      </c>
      <c r="L18" s="34">
        <f t="shared" si="1"/>
        <v>920.80000000000007</v>
      </c>
    </row>
    <row r="19" spans="1:12" ht="79.5" customHeight="1" x14ac:dyDescent="0.25">
      <c r="A19" s="27" t="s">
        <v>199</v>
      </c>
      <c r="B19" s="26" t="s">
        <v>177</v>
      </c>
      <c r="C19" s="26" t="s">
        <v>37</v>
      </c>
      <c r="D19" s="26" t="s">
        <v>44</v>
      </c>
      <c r="E19" s="36">
        <v>65</v>
      </c>
      <c r="F19" s="36"/>
      <c r="G19" s="36"/>
      <c r="H19" s="36"/>
      <c r="I19" s="33"/>
      <c r="J19" s="34">
        <f>J20+J24</f>
        <v>1099.3</v>
      </c>
      <c r="K19" s="34">
        <f>K20+K24+K33+K34</f>
        <v>812.1</v>
      </c>
      <c r="L19" s="34">
        <f>L20+L24+L33+L39</f>
        <v>920.80000000000007</v>
      </c>
    </row>
    <row r="20" spans="1:12" ht="61.5" customHeight="1" x14ac:dyDescent="0.25">
      <c r="A20" s="27" t="s">
        <v>198</v>
      </c>
      <c r="B20" s="26" t="s">
        <v>177</v>
      </c>
      <c r="C20" s="26" t="s">
        <v>37</v>
      </c>
      <c r="D20" s="26" t="s">
        <v>44</v>
      </c>
      <c r="E20" s="36">
        <v>65</v>
      </c>
      <c r="F20" s="36">
        <v>2</v>
      </c>
      <c r="G20" s="36"/>
      <c r="H20" s="36"/>
      <c r="I20" s="33"/>
      <c r="J20" s="34">
        <f>J22</f>
        <v>625</v>
      </c>
      <c r="K20" s="34">
        <f>K21</f>
        <v>605.9</v>
      </c>
      <c r="L20" s="34">
        <f>L21</f>
        <v>605.9</v>
      </c>
    </row>
    <row r="21" spans="1:12" ht="45.75" customHeight="1" x14ac:dyDescent="0.25">
      <c r="A21" s="27" t="s">
        <v>190</v>
      </c>
      <c r="B21" s="26" t="s">
        <v>177</v>
      </c>
      <c r="C21" s="26" t="s">
        <v>37</v>
      </c>
      <c r="D21" s="26" t="s">
        <v>44</v>
      </c>
      <c r="E21" s="36" t="s">
        <v>180</v>
      </c>
      <c r="F21" s="36" t="s">
        <v>9</v>
      </c>
      <c r="G21" s="36" t="s">
        <v>63</v>
      </c>
      <c r="H21" s="36" t="s">
        <v>75</v>
      </c>
      <c r="I21" s="33"/>
      <c r="J21" s="34">
        <f>J22</f>
        <v>625</v>
      </c>
      <c r="K21" s="34">
        <f>K22</f>
        <v>605.9</v>
      </c>
      <c r="L21" s="34">
        <f>L22</f>
        <v>605.9</v>
      </c>
    </row>
    <row r="22" spans="1:12" ht="120" x14ac:dyDescent="0.25">
      <c r="A22" s="27" t="s">
        <v>42</v>
      </c>
      <c r="B22" s="26" t="s">
        <v>177</v>
      </c>
      <c r="C22" s="26" t="s">
        <v>37</v>
      </c>
      <c r="D22" s="26" t="s">
        <v>44</v>
      </c>
      <c r="E22" s="36">
        <v>65</v>
      </c>
      <c r="F22" s="36">
        <v>2</v>
      </c>
      <c r="G22" s="36" t="s">
        <v>63</v>
      </c>
      <c r="H22" s="36" t="s">
        <v>75</v>
      </c>
      <c r="I22" s="33" t="s">
        <v>65</v>
      </c>
      <c r="J22" s="34">
        <f t="shared" ref="J22:K22" si="2">J23</f>
        <v>625</v>
      </c>
      <c r="K22" s="34">
        <f t="shared" si="2"/>
        <v>605.9</v>
      </c>
      <c r="L22" s="34">
        <f>L23</f>
        <v>605.9</v>
      </c>
    </row>
    <row r="23" spans="1:12" ht="44.25" customHeight="1" x14ac:dyDescent="0.25">
      <c r="A23" s="27" t="s">
        <v>43</v>
      </c>
      <c r="B23" s="26" t="s">
        <v>177</v>
      </c>
      <c r="C23" s="26" t="s">
        <v>37</v>
      </c>
      <c r="D23" s="26" t="s">
        <v>44</v>
      </c>
      <c r="E23" s="36">
        <v>65</v>
      </c>
      <c r="F23" s="36">
        <v>2</v>
      </c>
      <c r="G23" s="36" t="s">
        <v>63</v>
      </c>
      <c r="H23" s="36" t="s">
        <v>75</v>
      </c>
      <c r="I23" s="33" t="s">
        <v>66</v>
      </c>
      <c r="J23" s="34">
        <v>625</v>
      </c>
      <c r="K23" s="34">
        <v>605.9</v>
      </c>
      <c r="L23" s="34">
        <v>605.9</v>
      </c>
    </row>
    <row r="24" spans="1:12" ht="42.75" customHeight="1" x14ac:dyDescent="0.25">
      <c r="A24" s="27" t="s">
        <v>253</v>
      </c>
      <c r="B24" s="26" t="s">
        <v>177</v>
      </c>
      <c r="C24" s="26" t="s">
        <v>37</v>
      </c>
      <c r="D24" s="26" t="s">
        <v>44</v>
      </c>
      <c r="E24" s="36">
        <v>65</v>
      </c>
      <c r="F24" s="36">
        <v>2</v>
      </c>
      <c r="G24" s="36" t="s">
        <v>63</v>
      </c>
      <c r="H24" s="36" t="s">
        <v>76</v>
      </c>
      <c r="I24" s="33"/>
      <c r="J24" s="34">
        <f>+J25+J27</f>
        <v>474.3</v>
      </c>
      <c r="K24" s="34">
        <f>K25+K27</f>
        <v>200.6</v>
      </c>
      <c r="L24" s="34">
        <f>L25+L27</f>
        <v>309.3</v>
      </c>
    </row>
    <row r="25" spans="1:12" ht="50.25" customHeight="1" x14ac:dyDescent="0.25">
      <c r="A25" s="27" t="s">
        <v>213</v>
      </c>
      <c r="B25" s="26" t="s">
        <v>177</v>
      </c>
      <c r="C25" s="26" t="s">
        <v>37</v>
      </c>
      <c r="D25" s="26" t="s">
        <v>44</v>
      </c>
      <c r="E25" s="36">
        <v>65</v>
      </c>
      <c r="F25" s="36">
        <v>2</v>
      </c>
      <c r="G25" s="36" t="s">
        <v>63</v>
      </c>
      <c r="H25" s="36" t="s">
        <v>76</v>
      </c>
      <c r="I25" s="33" t="s">
        <v>67</v>
      </c>
      <c r="J25" s="34">
        <f t="shared" ref="J25" si="3">J26</f>
        <v>469.3</v>
      </c>
      <c r="K25" s="34">
        <f>K26</f>
        <v>195.6</v>
      </c>
      <c r="L25" s="34">
        <f>L26</f>
        <v>304.3</v>
      </c>
    </row>
    <row r="26" spans="1:12" ht="64.5" customHeight="1" x14ac:dyDescent="0.25">
      <c r="A26" s="27" t="s">
        <v>45</v>
      </c>
      <c r="B26" s="26" t="s">
        <v>177</v>
      </c>
      <c r="C26" s="26" t="s">
        <v>37</v>
      </c>
      <c r="D26" s="26" t="s">
        <v>44</v>
      </c>
      <c r="E26" s="36">
        <v>65</v>
      </c>
      <c r="F26" s="36">
        <v>2</v>
      </c>
      <c r="G26" s="36" t="s">
        <v>63</v>
      </c>
      <c r="H26" s="36" t="s">
        <v>76</v>
      </c>
      <c r="I26" s="33" t="s">
        <v>68</v>
      </c>
      <c r="J26" s="34">
        <v>469.3</v>
      </c>
      <c r="K26" s="34">
        <v>195.6</v>
      </c>
      <c r="L26" s="34">
        <v>304.3</v>
      </c>
    </row>
    <row r="27" spans="1:12" ht="15" x14ac:dyDescent="0.25">
      <c r="A27" s="27" t="s">
        <v>47</v>
      </c>
      <c r="B27" s="26" t="s">
        <v>177</v>
      </c>
      <c r="C27" s="26" t="s">
        <v>37</v>
      </c>
      <c r="D27" s="26" t="s">
        <v>44</v>
      </c>
      <c r="E27" s="36">
        <v>65</v>
      </c>
      <c r="F27" s="36">
        <v>2</v>
      </c>
      <c r="G27" s="36" t="s">
        <v>63</v>
      </c>
      <c r="H27" s="36" t="s">
        <v>76</v>
      </c>
      <c r="I27" s="33" t="s">
        <v>69</v>
      </c>
      <c r="J27" s="34">
        <f>J28</f>
        <v>5</v>
      </c>
      <c r="K27" s="34">
        <f>K28</f>
        <v>5</v>
      </c>
      <c r="L27" s="34">
        <f>L28</f>
        <v>5</v>
      </c>
    </row>
    <row r="28" spans="1:12" ht="30" x14ac:dyDescent="0.25">
      <c r="A28" s="27" t="s">
        <v>48</v>
      </c>
      <c r="B28" s="26" t="s">
        <v>177</v>
      </c>
      <c r="C28" s="26" t="s">
        <v>37</v>
      </c>
      <c r="D28" s="26" t="s">
        <v>44</v>
      </c>
      <c r="E28" s="36">
        <v>65</v>
      </c>
      <c r="F28" s="36">
        <v>2</v>
      </c>
      <c r="G28" s="36" t="s">
        <v>63</v>
      </c>
      <c r="H28" s="36" t="s">
        <v>76</v>
      </c>
      <c r="I28" s="33" t="s">
        <v>70</v>
      </c>
      <c r="J28" s="34">
        <v>5</v>
      </c>
      <c r="K28" s="34">
        <v>5</v>
      </c>
      <c r="L28" s="34">
        <v>5</v>
      </c>
    </row>
    <row r="29" spans="1:12" ht="93" customHeight="1" x14ac:dyDescent="0.25">
      <c r="A29" s="27" t="s">
        <v>200</v>
      </c>
      <c r="B29" s="26" t="s">
        <v>177</v>
      </c>
      <c r="C29" s="26" t="s">
        <v>37</v>
      </c>
      <c r="D29" s="26" t="s">
        <v>44</v>
      </c>
      <c r="E29" s="36">
        <v>89</v>
      </c>
      <c r="F29" s="36"/>
      <c r="G29" s="36"/>
      <c r="H29" s="36"/>
      <c r="I29" s="33"/>
      <c r="J29" s="34">
        <f t="shared" ref="J29:K32" si="4">J30</f>
        <v>0.6</v>
      </c>
      <c r="K29" s="34">
        <f t="shared" si="4"/>
        <v>0.6</v>
      </c>
      <c r="L29" s="34">
        <f>L30</f>
        <v>0.6</v>
      </c>
    </row>
    <row r="30" spans="1:12" ht="120" customHeight="1" x14ac:dyDescent="0.25">
      <c r="A30" s="27" t="s">
        <v>201</v>
      </c>
      <c r="B30" s="26" t="s">
        <v>177</v>
      </c>
      <c r="C30" s="26" t="s">
        <v>37</v>
      </c>
      <c r="D30" s="26" t="s">
        <v>44</v>
      </c>
      <c r="E30" s="36">
        <v>89</v>
      </c>
      <c r="F30" s="36">
        <v>1</v>
      </c>
      <c r="G30" s="36"/>
      <c r="H30" s="36"/>
      <c r="I30" s="33"/>
      <c r="J30" s="34">
        <f t="shared" si="4"/>
        <v>0.6</v>
      </c>
      <c r="K30" s="34">
        <f t="shared" si="4"/>
        <v>0.6</v>
      </c>
      <c r="L30" s="34">
        <f>L31</f>
        <v>0.6</v>
      </c>
    </row>
    <row r="31" spans="1:12" ht="195" customHeight="1" x14ac:dyDescent="0.25">
      <c r="A31" s="27" t="s">
        <v>34</v>
      </c>
      <c r="B31" s="26" t="s">
        <v>177</v>
      </c>
      <c r="C31" s="26" t="s">
        <v>37</v>
      </c>
      <c r="D31" s="26" t="s">
        <v>44</v>
      </c>
      <c r="E31" s="36">
        <v>89</v>
      </c>
      <c r="F31" s="36">
        <v>1</v>
      </c>
      <c r="G31" s="36" t="s">
        <v>63</v>
      </c>
      <c r="H31" s="36" t="s">
        <v>77</v>
      </c>
      <c r="I31" s="33"/>
      <c r="J31" s="35">
        <f t="shared" si="4"/>
        <v>0.6</v>
      </c>
      <c r="K31" s="35">
        <f t="shared" si="4"/>
        <v>0.6</v>
      </c>
      <c r="L31" s="35">
        <f>L32</f>
        <v>0.6</v>
      </c>
    </row>
    <row r="32" spans="1:12" ht="48" customHeight="1" x14ac:dyDescent="0.25">
      <c r="A32" s="27" t="s">
        <v>213</v>
      </c>
      <c r="B32" s="26" t="s">
        <v>177</v>
      </c>
      <c r="C32" s="26" t="s">
        <v>37</v>
      </c>
      <c r="D32" s="26" t="s">
        <v>44</v>
      </c>
      <c r="E32" s="36">
        <v>89</v>
      </c>
      <c r="F32" s="36">
        <v>1</v>
      </c>
      <c r="G32" s="36" t="s">
        <v>63</v>
      </c>
      <c r="H32" s="36" t="s">
        <v>77</v>
      </c>
      <c r="I32" s="33" t="s">
        <v>67</v>
      </c>
      <c r="J32" s="35">
        <f t="shared" si="4"/>
        <v>0.6</v>
      </c>
      <c r="K32" s="35">
        <f t="shared" si="4"/>
        <v>0.6</v>
      </c>
      <c r="L32" s="35">
        <f>L33</f>
        <v>0.6</v>
      </c>
    </row>
    <row r="33" spans="1:12" ht="59.25" customHeight="1" x14ac:dyDescent="0.25">
      <c r="A33" s="27" t="s">
        <v>45</v>
      </c>
      <c r="B33" s="26" t="s">
        <v>177</v>
      </c>
      <c r="C33" s="26" t="s">
        <v>37</v>
      </c>
      <c r="D33" s="26" t="s">
        <v>44</v>
      </c>
      <c r="E33" s="36">
        <v>89</v>
      </c>
      <c r="F33" s="36">
        <v>1</v>
      </c>
      <c r="G33" s="36" t="s">
        <v>63</v>
      </c>
      <c r="H33" s="36" t="s">
        <v>77</v>
      </c>
      <c r="I33" s="33" t="s">
        <v>68</v>
      </c>
      <c r="J33" s="35">
        <v>0.6</v>
      </c>
      <c r="K33" s="35">
        <v>0.6</v>
      </c>
      <c r="L33" s="35">
        <v>0.6</v>
      </c>
    </row>
    <row r="34" spans="1:12" ht="15" x14ac:dyDescent="0.25">
      <c r="A34" s="27" t="s">
        <v>50</v>
      </c>
      <c r="B34" s="26" t="s">
        <v>177</v>
      </c>
      <c r="C34" s="147" t="s">
        <v>37</v>
      </c>
      <c r="D34" s="147" t="s">
        <v>18</v>
      </c>
      <c r="E34" s="36"/>
      <c r="F34" s="36"/>
      <c r="G34" s="36"/>
      <c r="H34" s="36"/>
      <c r="I34" s="33"/>
      <c r="J34" s="34">
        <f t="shared" ref="J34:K36" si="5">J35</f>
        <v>5</v>
      </c>
      <c r="K34" s="34">
        <f t="shared" si="5"/>
        <v>5</v>
      </c>
      <c r="L34" s="34">
        <f>L35</f>
        <v>5</v>
      </c>
    </row>
    <row r="35" spans="1:12" ht="89.25" customHeight="1" x14ac:dyDescent="0.25">
      <c r="A35" s="27" t="s">
        <v>202</v>
      </c>
      <c r="B35" s="26" t="s">
        <v>177</v>
      </c>
      <c r="C35" s="26" t="s">
        <v>37</v>
      </c>
      <c r="D35" s="26" t="s">
        <v>18</v>
      </c>
      <c r="E35" s="36" t="s">
        <v>78</v>
      </c>
      <c r="F35" s="36"/>
      <c r="G35" s="36"/>
      <c r="H35" s="36"/>
      <c r="I35" s="33"/>
      <c r="J35" s="34">
        <f t="shared" si="5"/>
        <v>5</v>
      </c>
      <c r="K35" s="34">
        <f t="shared" si="5"/>
        <v>5</v>
      </c>
      <c r="L35" s="34">
        <f>L36</f>
        <v>5</v>
      </c>
    </row>
    <row r="36" spans="1:12" ht="108.75" customHeight="1" x14ac:dyDescent="0.25">
      <c r="A36" s="27" t="s">
        <v>203</v>
      </c>
      <c r="B36" s="26" t="s">
        <v>177</v>
      </c>
      <c r="C36" s="26" t="s">
        <v>37</v>
      </c>
      <c r="D36" s="26" t="s">
        <v>18</v>
      </c>
      <c r="E36" s="36" t="s">
        <v>78</v>
      </c>
      <c r="F36" s="36" t="s">
        <v>8</v>
      </c>
      <c r="G36" s="36"/>
      <c r="H36" s="36"/>
      <c r="I36" s="33"/>
      <c r="J36" s="34">
        <f t="shared" si="5"/>
        <v>5</v>
      </c>
      <c r="K36" s="34">
        <f t="shared" si="5"/>
        <v>5</v>
      </c>
      <c r="L36" s="34">
        <f>L37</f>
        <v>5</v>
      </c>
    </row>
    <row r="37" spans="1:12" ht="60.75" customHeight="1" x14ac:dyDescent="0.25">
      <c r="A37" s="27" t="s">
        <v>227</v>
      </c>
      <c r="B37" s="26" t="s">
        <v>177</v>
      </c>
      <c r="C37" s="26" t="s">
        <v>37</v>
      </c>
      <c r="D37" s="26" t="s">
        <v>18</v>
      </c>
      <c r="E37" s="36" t="s">
        <v>78</v>
      </c>
      <c r="F37" s="36" t="s">
        <v>8</v>
      </c>
      <c r="G37" s="36" t="s">
        <v>63</v>
      </c>
      <c r="H37" s="36" t="s">
        <v>80</v>
      </c>
      <c r="I37" s="33"/>
      <c r="J37" s="34">
        <f>J39</f>
        <v>5</v>
      </c>
      <c r="K37" s="34">
        <f>K39</f>
        <v>5</v>
      </c>
      <c r="L37" s="34">
        <f>L38</f>
        <v>5</v>
      </c>
    </row>
    <row r="38" spans="1:12" ht="15" x14ac:dyDescent="0.25">
      <c r="A38" s="27" t="s">
        <v>47</v>
      </c>
      <c r="B38" s="26" t="s">
        <v>177</v>
      </c>
      <c r="C38" s="26" t="s">
        <v>37</v>
      </c>
      <c r="D38" s="26" t="s">
        <v>18</v>
      </c>
      <c r="E38" s="36" t="s">
        <v>78</v>
      </c>
      <c r="F38" s="36" t="s">
        <v>8</v>
      </c>
      <c r="G38" s="36" t="s">
        <v>63</v>
      </c>
      <c r="H38" s="36" t="s">
        <v>80</v>
      </c>
      <c r="I38" s="33" t="s">
        <v>69</v>
      </c>
      <c r="J38" s="34">
        <f>J39</f>
        <v>5</v>
      </c>
      <c r="K38" s="34">
        <f>K39</f>
        <v>5</v>
      </c>
      <c r="L38" s="34">
        <f>L39</f>
        <v>5</v>
      </c>
    </row>
    <row r="39" spans="1:12" ht="15" x14ac:dyDescent="0.25">
      <c r="A39" s="27" t="s">
        <v>51</v>
      </c>
      <c r="B39" s="26" t="s">
        <v>177</v>
      </c>
      <c r="C39" s="26" t="s">
        <v>37</v>
      </c>
      <c r="D39" s="26" t="s">
        <v>52</v>
      </c>
      <c r="E39" s="36" t="s">
        <v>78</v>
      </c>
      <c r="F39" s="36" t="s">
        <v>8</v>
      </c>
      <c r="G39" s="36" t="s">
        <v>63</v>
      </c>
      <c r="H39" s="36" t="s">
        <v>80</v>
      </c>
      <c r="I39" s="33" t="s">
        <v>71</v>
      </c>
      <c r="J39" s="34">
        <v>5</v>
      </c>
      <c r="K39" s="34">
        <v>5</v>
      </c>
      <c r="L39" s="34">
        <v>5</v>
      </c>
    </row>
    <row r="40" spans="1:12" ht="15" x14ac:dyDescent="0.25">
      <c r="A40" s="24" t="s">
        <v>154</v>
      </c>
      <c r="B40" s="25" t="s">
        <v>177</v>
      </c>
      <c r="C40" s="25" t="s">
        <v>39</v>
      </c>
      <c r="D40" s="26"/>
      <c r="E40" s="36"/>
      <c r="F40" s="36"/>
      <c r="G40" s="36"/>
      <c r="H40" s="36"/>
      <c r="I40" s="33"/>
      <c r="J40" s="34">
        <f t="shared" ref="J40:K47" si="6">J41</f>
        <v>159</v>
      </c>
      <c r="K40" s="34">
        <f t="shared" si="6"/>
        <v>173.9</v>
      </c>
      <c r="L40" s="34">
        <f>L41</f>
        <v>180.2</v>
      </c>
    </row>
    <row r="41" spans="1:12" ht="30" x14ac:dyDescent="0.25">
      <c r="A41" s="27" t="s">
        <v>214</v>
      </c>
      <c r="B41" s="26" t="s">
        <v>177</v>
      </c>
      <c r="C41" s="26" t="s">
        <v>39</v>
      </c>
      <c r="D41" s="26" t="s">
        <v>53</v>
      </c>
      <c r="E41" s="36"/>
      <c r="F41" s="36"/>
      <c r="G41" s="36"/>
      <c r="H41" s="36"/>
      <c r="I41" s="33"/>
      <c r="J41" s="34">
        <f t="shared" si="6"/>
        <v>159</v>
      </c>
      <c r="K41" s="34">
        <f t="shared" si="6"/>
        <v>173.9</v>
      </c>
      <c r="L41" s="34">
        <f>L42</f>
        <v>180.2</v>
      </c>
    </row>
    <row r="42" spans="1:12" ht="90" customHeight="1" x14ac:dyDescent="0.25">
      <c r="A42" s="210" t="str">
        <f>A35</f>
        <v>Непрограммные расходы главных распорядителей средств бюджетаАнненковского сельского поселения Ромодановского муниципального района Республики Мордовия</v>
      </c>
      <c r="B42" s="26" t="s">
        <v>177</v>
      </c>
      <c r="C42" s="26" t="s">
        <v>39</v>
      </c>
      <c r="D42" s="26" t="s">
        <v>53</v>
      </c>
      <c r="E42" s="36" t="s">
        <v>78</v>
      </c>
      <c r="F42" s="36"/>
      <c r="G42" s="36"/>
      <c r="H42" s="36"/>
      <c r="I42" s="33"/>
      <c r="J42" s="34">
        <f t="shared" si="6"/>
        <v>159</v>
      </c>
      <c r="K42" s="34">
        <f t="shared" si="6"/>
        <v>173.9</v>
      </c>
      <c r="L42" s="34">
        <f>L43</f>
        <v>180.2</v>
      </c>
    </row>
    <row r="43" spans="1:12" ht="107.25" customHeight="1" x14ac:dyDescent="0.25">
      <c r="A43" s="27" t="str">
        <f>A36</f>
        <v>Непрограммные расходы в рамках обеспечения деятельности главных распорядителей средств бюджетаАнненковского сельского поселения Ромодановского муниципального района Республики Мордовия</v>
      </c>
      <c r="B43" s="26" t="s">
        <v>177</v>
      </c>
      <c r="C43" s="26" t="s">
        <v>39</v>
      </c>
      <c r="D43" s="26" t="s">
        <v>53</v>
      </c>
      <c r="E43" s="36" t="s">
        <v>78</v>
      </c>
      <c r="F43" s="36" t="s">
        <v>8</v>
      </c>
      <c r="G43" s="36"/>
      <c r="H43" s="36"/>
      <c r="I43" s="33"/>
      <c r="J43" s="34">
        <f>J44</f>
        <v>159</v>
      </c>
      <c r="K43" s="34">
        <f>K44</f>
        <v>173.9</v>
      </c>
      <c r="L43" s="34">
        <f>L44</f>
        <v>180.2</v>
      </c>
    </row>
    <row r="44" spans="1:12" ht="106.5" customHeight="1" x14ac:dyDescent="0.25">
      <c r="A44" s="27" t="s">
        <v>228</v>
      </c>
      <c r="B44" s="26" t="s">
        <v>177</v>
      </c>
      <c r="C44" s="26" t="s">
        <v>39</v>
      </c>
      <c r="D44" s="26" t="s">
        <v>53</v>
      </c>
      <c r="E44" s="36" t="s">
        <v>78</v>
      </c>
      <c r="F44" s="36" t="s">
        <v>8</v>
      </c>
      <c r="G44" s="36" t="s">
        <v>63</v>
      </c>
      <c r="H44" s="36" t="s">
        <v>156</v>
      </c>
      <c r="I44" s="33"/>
      <c r="J44" s="34">
        <f t="shared" ref="J44:K44" si="7">J47+J45</f>
        <v>159</v>
      </c>
      <c r="K44" s="34">
        <f t="shared" si="7"/>
        <v>173.9</v>
      </c>
      <c r="L44" s="34">
        <f>L45+L47</f>
        <v>180.2</v>
      </c>
    </row>
    <row r="45" spans="1:12" ht="120" x14ac:dyDescent="0.25">
      <c r="A45" s="27" t="s">
        <v>42</v>
      </c>
      <c r="B45" s="26" t="s">
        <v>177</v>
      </c>
      <c r="C45" s="26" t="s">
        <v>39</v>
      </c>
      <c r="D45" s="26" t="s">
        <v>53</v>
      </c>
      <c r="E45" s="36" t="s">
        <v>78</v>
      </c>
      <c r="F45" s="36" t="s">
        <v>8</v>
      </c>
      <c r="G45" s="36" t="s">
        <v>63</v>
      </c>
      <c r="H45" s="36" t="s">
        <v>156</v>
      </c>
      <c r="I45" s="33" t="s">
        <v>65</v>
      </c>
      <c r="J45" s="34">
        <f t="shared" ref="J45:K45" si="8">J46</f>
        <v>154</v>
      </c>
      <c r="K45" s="34">
        <f t="shared" si="8"/>
        <v>168.9</v>
      </c>
      <c r="L45" s="34">
        <f>L46</f>
        <v>175.2</v>
      </c>
    </row>
    <row r="46" spans="1:12" ht="45" x14ac:dyDescent="0.25">
      <c r="A46" s="27" t="s">
        <v>43</v>
      </c>
      <c r="B46" s="26" t="s">
        <v>177</v>
      </c>
      <c r="C46" s="26" t="s">
        <v>39</v>
      </c>
      <c r="D46" s="26" t="s">
        <v>53</v>
      </c>
      <c r="E46" s="36" t="s">
        <v>78</v>
      </c>
      <c r="F46" s="36" t="s">
        <v>8</v>
      </c>
      <c r="G46" s="36" t="s">
        <v>63</v>
      </c>
      <c r="H46" s="36" t="s">
        <v>156</v>
      </c>
      <c r="I46" s="33" t="s">
        <v>66</v>
      </c>
      <c r="J46" s="34">
        <v>154</v>
      </c>
      <c r="K46" s="34">
        <v>168.9</v>
      </c>
      <c r="L46" s="34">
        <v>175.2</v>
      </c>
    </row>
    <row r="47" spans="1:12" ht="49.5" customHeight="1" x14ac:dyDescent="0.25">
      <c r="A47" s="27" t="s">
        <v>213</v>
      </c>
      <c r="B47" s="26" t="s">
        <v>177</v>
      </c>
      <c r="C47" s="26" t="s">
        <v>39</v>
      </c>
      <c r="D47" s="26" t="s">
        <v>53</v>
      </c>
      <c r="E47" s="36" t="s">
        <v>78</v>
      </c>
      <c r="F47" s="36" t="s">
        <v>8</v>
      </c>
      <c r="G47" s="36" t="s">
        <v>63</v>
      </c>
      <c r="H47" s="36" t="s">
        <v>156</v>
      </c>
      <c r="I47" s="33" t="s">
        <v>67</v>
      </c>
      <c r="J47" s="34">
        <f t="shared" si="6"/>
        <v>5</v>
      </c>
      <c r="K47" s="34">
        <f t="shared" si="6"/>
        <v>5</v>
      </c>
      <c r="L47" s="34">
        <f>L48</f>
        <v>5</v>
      </c>
    </row>
    <row r="48" spans="1:12" ht="60" x14ac:dyDescent="0.25">
      <c r="A48" s="27" t="s">
        <v>45</v>
      </c>
      <c r="B48" s="26" t="s">
        <v>177</v>
      </c>
      <c r="C48" s="26" t="s">
        <v>39</v>
      </c>
      <c r="D48" s="26" t="s">
        <v>53</v>
      </c>
      <c r="E48" s="36" t="s">
        <v>78</v>
      </c>
      <c r="F48" s="36" t="s">
        <v>8</v>
      </c>
      <c r="G48" s="36" t="s">
        <v>63</v>
      </c>
      <c r="H48" s="36" t="s">
        <v>156</v>
      </c>
      <c r="I48" s="33" t="s">
        <v>68</v>
      </c>
      <c r="J48" s="34">
        <v>5</v>
      </c>
      <c r="K48" s="34">
        <v>5</v>
      </c>
      <c r="L48" s="34">
        <v>5</v>
      </c>
    </row>
    <row r="49" spans="1:12" ht="18.75" customHeight="1" x14ac:dyDescent="0.25">
      <c r="A49" s="24" t="s">
        <v>54</v>
      </c>
      <c r="B49" s="25" t="s">
        <v>177</v>
      </c>
      <c r="C49" s="175" t="s">
        <v>44</v>
      </c>
      <c r="D49" s="26"/>
      <c r="E49" s="36"/>
      <c r="F49" s="36"/>
      <c r="G49" s="36"/>
      <c r="H49" s="36"/>
      <c r="I49" s="33"/>
      <c r="J49" s="34">
        <f>J50</f>
        <v>370</v>
      </c>
      <c r="K49" s="34">
        <f>K50</f>
        <v>392</v>
      </c>
      <c r="L49" s="34">
        <f>L50</f>
        <v>408</v>
      </c>
    </row>
    <row r="50" spans="1:12" ht="30" x14ac:dyDescent="0.25">
      <c r="A50" s="27" t="s">
        <v>56</v>
      </c>
      <c r="B50" s="26" t="s">
        <v>177</v>
      </c>
      <c r="C50" s="26" t="s">
        <v>44</v>
      </c>
      <c r="D50" s="26" t="s">
        <v>57</v>
      </c>
      <c r="E50" s="36"/>
      <c r="F50" s="36"/>
      <c r="G50" s="36"/>
      <c r="H50" s="36"/>
      <c r="I50" s="33"/>
      <c r="J50" s="34">
        <f t="shared" ref="J50:K50" si="9">J51</f>
        <v>370</v>
      </c>
      <c r="K50" s="34">
        <f t="shared" si="9"/>
        <v>392</v>
      </c>
      <c r="L50" s="34">
        <f>L51</f>
        <v>408</v>
      </c>
    </row>
    <row r="51" spans="1:12" ht="136.5" customHeight="1" x14ac:dyDescent="0.25">
      <c r="A51" s="28" t="s">
        <v>191</v>
      </c>
      <c r="B51" s="26" t="s">
        <v>177</v>
      </c>
      <c r="C51" s="26" t="s">
        <v>44</v>
      </c>
      <c r="D51" s="26" t="s">
        <v>57</v>
      </c>
      <c r="E51" s="36" t="s">
        <v>206</v>
      </c>
      <c r="F51" s="36"/>
      <c r="G51" s="36"/>
      <c r="H51" s="36"/>
      <c r="I51" s="33"/>
      <c r="J51" s="34">
        <f t="shared" ref="J51:K51" si="10">J53</f>
        <v>370</v>
      </c>
      <c r="K51" s="34">
        <f t="shared" si="10"/>
        <v>392</v>
      </c>
      <c r="L51" s="34">
        <f>L52</f>
        <v>408</v>
      </c>
    </row>
    <row r="52" spans="1:12" ht="79.5" customHeight="1" x14ac:dyDescent="0.25">
      <c r="A52" s="28" t="s">
        <v>212</v>
      </c>
      <c r="B52" s="26" t="s">
        <v>177</v>
      </c>
      <c r="C52" s="26" t="s">
        <v>44</v>
      </c>
      <c r="D52" s="26" t="s">
        <v>57</v>
      </c>
      <c r="E52" s="36" t="s">
        <v>206</v>
      </c>
      <c r="F52" s="36" t="s">
        <v>79</v>
      </c>
      <c r="G52" s="36" t="s">
        <v>37</v>
      </c>
      <c r="H52" s="36"/>
      <c r="I52" s="33"/>
      <c r="J52" s="34">
        <f>J53</f>
        <v>370</v>
      </c>
      <c r="K52" s="34">
        <f>K53</f>
        <v>392</v>
      </c>
      <c r="L52" s="34">
        <f>L53</f>
        <v>408</v>
      </c>
    </row>
    <row r="53" spans="1:12" ht="376.5" customHeight="1" x14ac:dyDescent="0.25">
      <c r="A53" s="28" t="s">
        <v>229</v>
      </c>
      <c r="B53" s="26" t="s">
        <v>177</v>
      </c>
      <c r="C53" s="26" t="s">
        <v>44</v>
      </c>
      <c r="D53" s="26" t="s">
        <v>57</v>
      </c>
      <c r="E53" s="36" t="s">
        <v>206</v>
      </c>
      <c r="F53" s="36" t="s">
        <v>79</v>
      </c>
      <c r="G53" s="36" t="s">
        <v>37</v>
      </c>
      <c r="H53" s="36" t="s">
        <v>252</v>
      </c>
      <c r="I53" s="33"/>
      <c r="J53" s="34">
        <f t="shared" ref="J53:K54" si="11">J54</f>
        <v>370</v>
      </c>
      <c r="K53" s="34">
        <f t="shared" si="11"/>
        <v>392</v>
      </c>
      <c r="L53" s="34">
        <f>L54</f>
        <v>408</v>
      </c>
    </row>
    <row r="54" spans="1:12" ht="51" customHeight="1" x14ac:dyDescent="0.25">
      <c r="A54" s="27" t="s">
        <v>213</v>
      </c>
      <c r="B54" s="26" t="s">
        <v>177</v>
      </c>
      <c r="C54" s="26" t="s">
        <v>44</v>
      </c>
      <c r="D54" s="26" t="s">
        <v>57</v>
      </c>
      <c r="E54" s="36" t="s">
        <v>206</v>
      </c>
      <c r="F54" s="36" t="s">
        <v>79</v>
      </c>
      <c r="G54" s="36" t="s">
        <v>37</v>
      </c>
      <c r="H54" s="36" t="s">
        <v>252</v>
      </c>
      <c r="I54" s="33" t="s">
        <v>67</v>
      </c>
      <c r="J54" s="34">
        <f t="shared" si="11"/>
        <v>370</v>
      </c>
      <c r="K54" s="34">
        <f t="shared" si="11"/>
        <v>392</v>
      </c>
      <c r="L54" s="34">
        <f>L55</f>
        <v>408</v>
      </c>
    </row>
    <row r="55" spans="1:12" ht="61.5" customHeight="1" x14ac:dyDescent="0.25">
      <c r="A55" s="27" t="s">
        <v>45</v>
      </c>
      <c r="B55" s="26" t="s">
        <v>173</v>
      </c>
      <c r="C55" s="26" t="s">
        <v>44</v>
      </c>
      <c r="D55" s="26" t="s">
        <v>57</v>
      </c>
      <c r="E55" s="36" t="s">
        <v>206</v>
      </c>
      <c r="F55" s="36" t="s">
        <v>79</v>
      </c>
      <c r="G55" s="36" t="s">
        <v>37</v>
      </c>
      <c r="H55" s="36" t="s">
        <v>252</v>
      </c>
      <c r="I55" s="33" t="s">
        <v>68</v>
      </c>
      <c r="J55" s="34">
        <v>370</v>
      </c>
      <c r="K55" s="34">
        <v>392</v>
      </c>
      <c r="L55" s="34">
        <v>408</v>
      </c>
    </row>
    <row r="56" spans="1:12" ht="28.5" x14ac:dyDescent="0.25">
      <c r="A56" s="24" t="s">
        <v>58</v>
      </c>
      <c r="B56" s="25" t="s">
        <v>173</v>
      </c>
      <c r="C56" s="25" t="s">
        <v>49</v>
      </c>
      <c r="D56" s="26"/>
      <c r="E56" s="36"/>
      <c r="F56" s="36"/>
      <c r="G56" s="36"/>
      <c r="H56" s="36"/>
      <c r="I56" s="33"/>
      <c r="J56" s="34">
        <f>J57</f>
        <v>69.8</v>
      </c>
      <c r="K56" s="34">
        <f t="shared" ref="K56" si="12">K57</f>
        <v>31.6</v>
      </c>
      <c r="L56" s="34">
        <f>L57</f>
        <v>19</v>
      </c>
    </row>
    <row r="57" spans="1:12" ht="15" x14ac:dyDescent="0.25">
      <c r="A57" s="29" t="s">
        <v>64</v>
      </c>
      <c r="B57" s="26" t="s">
        <v>177</v>
      </c>
      <c r="C57" s="26" t="s">
        <v>49</v>
      </c>
      <c r="D57" s="26" t="s">
        <v>53</v>
      </c>
      <c r="E57" s="36"/>
      <c r="F57" s="36"/>
      <c r="G57" s="36"/>
      <c r="H57" s="36"/>
      <c r="I57" s="26"/>
      <c r="J57" s="34">
        <f>J58</f>
        <v>69.8</v>
      </c>
      <c r="K57" s="34">
        <f>K58</f>
        <v>31.6</v>
      </c>
      <c r="L57" s="34">
        <f>L58</f>
        <v>19</v>
      </c>
    </row>
    <row r="58" spans="1:12" ht="137.25" customHeight="1" x14ac:dyDescent="0.25">
      <c r="A58" s="29" t="s">
        <v>207</v>
      </c>
      <c r="B58" s="26" t="s">
        <v>177</v>
      </c>
      <c r="C58" s="26" t="s">
        <v>49</v>
      </c>
      <c r="D58" s="26" t="s">
        <v>53</v>
      </c>
      <c r="E58" s="36" t="s">
        <v>17</v>
      </c>
      <c r="F58" s="36"/>
      <c r="G58" s="36"/>
      <c r="H58" s="36"/>
      <c r="I58" s="26"/>
      <c r="J58" s="34">
        <f>J63+J59</f>
        <v>69.8</v>
      </c>
      <c r="K58" s="34">
        <f>K63+K59</f>
        <v>31.6</v>
      </c>
      <c r="L58" s="34">
        <f>L59+L63</f>
        <v>19</v>
      </c>
    </row>
    <row r="59" spans="1:12" ht="30" customHeight="1" x14ac:dyDescent="0.25">
      <c r="A59" s="29" t="s">
        <v>211</v>
      </c>
      <c r="B59" s="26" t="s">
        <v>177</v>
      </c>
      <c r="C59" s="26" t="s">
        <v>49</v>
      </c>
      <c r="D59" s="26" t="s">
        <v>53</v>
      </c>
      <c r="E59" s="36" t="s">
        <v>17</v>
      </c>
      <c r="F59" s="36" t="s">
        <v>79</v>
      </c>
      <c r="G59" s="36" t="s">
        <v>209</v>
      </c>
      <c r="H59" s="36"/>
      <c r="I59" s="26"/>
      <c r="J59" s="34">
        <f t="shared" ref="J59:K61" si="13">J60</f>
        <v>20</v>
      </c>
      <c r="K59" s="34">
        <f t="shared" si="13"/>
        <v>5</v>
      </c>
      <c r="L59" s="34">
        <f>L60</f>
        <v>5</v>
      </c>
    </row>
    <row r="60" spans="1:12" ht="32.25" customHeight="1" x14ac:dyDescent="0.25">
      <c r="A60" s="29" t="s">
        <v>160</v>
      </c>
      <c r="B60" s="26" t="s">
        <v>177</v>
      </c>
      <c r="C60" s="26" t="s">
        <v>49</v>
      </c>
      <c r="D60" s="26" t="s">
        <v>53</v>
      </c>
      <c r="E60" s="36" t="s">
        <v>17</v>
      </c>
      <c r="F60" s="36" t="s">
        <v>79</v>
      </c>
      <c r="G60" s="36" t="s">
        <v>209</v>
      </c>
      <c r="H60" s="36" t="s">
        <v>159</v>
      </c>
      <c r="I60" s="26"/>
      <c r="J60" s="34">
        <f t="shared" si="13"/>
        <v>20</v>
      </c>
      <c r="K60" s="34">
        <f t="shared" si="13"/>
        <v>5</v>
      </c>
      <c r="L60" s="34">
        <f>L61</f>
        <v>5</v>
      </c>
    </row>
    <row r="61" spans="1:12" ht="50.25" customHeight="1" x14ac:dyDescent="0.25">
      <c r="A61" s="186" t="str">
        <f>A65</f>
        <v>Закупка товаров, работ и услуг для обеспечения государственных (муниципальных) нужд</v>
      </c>
      <c r="B61" s="26" t="s">
        <v>177</v>
      </c>
      <c r="C61" s="26" t="s">
        <v>49</v>
      </c>
      <c r="D61" s="26" t="s">
        <v>53</v>
      </c>
      <c r="E61" s="36" t="s">
        <v>17</v>
      </c>
      <c r="F61" s="36" t="s">
        <v>79</v>
      </c>
      <c r="G61" s="36" t="s">
        <v>209</v>
      </c>
      <c r="H61" s="36" t="s">
        <v>159</v>
      </c>
      <c r="I61" s="26" t="s">
        <v>67</v>
      </c>
      <c r="J61" s="34">
        <f t="shared" si="13"/>
        <v>20</v>
      </c>
      <c r="K61" s="34">
        <f t="shared" si="13"/>
        <v>5</v>
      </c>
      <c r="L61" s="34">
        <f>L62</f>
        <v>5</v>
      </c>
    </row>
    <row r="62" spans="1:12" ht="58.5" customHeight="1" x14ac:dyDescent="0.25">
      <c r="A62" s="186" t="str">
        <f>A66</f>
        <v>Иные закупки товаров, работ и услуг для обеспечения государственных (муниципальных) нужд</v>
      </c>
      <c r="B62" s="26" t="s">
        <v>177</v>
      </c>
      <c r="C62" s="26" t="s">
        <v>49</v>
      </c>
      <c r="D62" s="26" t="s">
        <v>53</v>
      </c>
      <c r="E62" s="36" t="s">
        <v>17</v>
      </c>
      <c r="F62" s="36" t="s">
        <v>79</v>
      </c>
      <c r="G62" s="36" t="s">
        <v>209</v>
      </c>
      <c r="H62" s="36" t="s">
        <v>159</v>
      </c>
      <c r="I62" s="26" t="s">
        <v>68</v>
      </c>
      <c r="J62" s="34">
        <v>20</v>
      </c>
      <c r="K62" s="34">
        <v>5</v>
      </c>
      <c r="L62" s="34">
        <v>5</v>
      </c>
    </row>
    <row r="63" spans="1:12" ht="44.25" customHeight="1" x14ac:dyDescent="0.25">
      <c r="A63" s="30" t="s">
        <v>210</v>
      </c>
      <c r="B63" s="26" t="s">
        <v>177</v>
      </c>
      <c r="C63" s="26" t="s">
        <v>49</v>
      </c>
      <c r="D63" s="26" t="s">
        <v>53</v>
      </c>
      <c r="E63" s="36" t="s">
        <v>17</v>
      </c>
      <c r="F63" s="36" t="s">
        <v>79</v>
      </c>
      <c r="G63" s="36" t="s">
        <v>208</v>
      </c>
      <c r="H63" s="36"/>
      <c r="I63" s="26"/>
      <c r="J63" s="34">
        <f>J64</f>
        <v>49.8</v>
      </c>
      <c r="K63" s="34">
        <f>K64</f>
        <v>26.6</v>
      </c>
      <c r="L63" s="34">
        <f>L64</f>
        <v>14</v>
      </c>
    </row>
    <row r="64" spans="1:12" ht="15" x14ac:dyDescent="0.25">
      <c r="A64" s="29" t="s">
        <v>158</v>
      </c>
      <c r="B64" s="26" t="s">
        <v>177</v>
      </c>
      <c r="C64" s="26" t="s">
        <v>49</v>
      </c>
      <c r="D64" s="26" t="s">
        <v>53</v>
      </c>
      <c r="E64" s="36" t="s">
        <v>17</v>
      </c>
      <c r="F64" s="36" t="s">
        <v>79</v>
      </c>
      <c r="G64" s="36" t="s">
        <v>208</v>
      </c>
      <c r="H64" s="36" t="s">
        <v>157</v>
      </c>
      <c r="I64" s="26"/>
      <c r="J64" s="34">
        <f t="shared" ref="J64:K65" si="14">J65</f>
        <v>49.8</v>
      </c>
      <c r="K64" s="34">
        <f t="shared" si="14"/>
        <v>26.6</v>
      </c>
      <c r="L64" s="34">
        <f>L65</f>
        <v>14</v>
      </c>
    </row>
    <row r="65" spans="1:12" ht="49.5" customHeight="1" x14ac:dyDescent="0.25">
      <c r="A65" s="27" t="s">
        <v>213</v>
      </c>
      <c r="B65" s="26" t="s">
        <v>177</v>
      </c>
      <c r="C65" s="26" t="s">
        <v>49</v>
      </c>
      <c r="D65" s="26" t="s">
        <v>53</v>
      </c>
      <c r="E65" s="36" t="s">
        <v>17</v>
      </c>
      <c r="F65" s="36" t="s">
        <v>79</v>
      </c>
      <c r="G65" s="36" t="s">
        <v>208</v>
      </c>
      <c r="H65" s="36" t="s">
        <v>157</v>
      </c>
      <c r="I65" s="26" t="s">
        <v>67</v>
      </c>
      <c r="J65" s="34">
        <f t="shared" si="14"/>
        <v>49.8</v>
      </c>
      <c r="K65" s="34">
        <f t="shared" si="14"/>
        <v>26.6</v>
      </c>
      <c r="L65" s="34">
        <f>L66</f>
        <v>14</v>
      </c>
    </row>
    <row r="66" spans="1:12" ht="60" x14ac:dyDescent="0.25">
      <c r="A66" s="27" t="s">
        <v>45</v>
      </c>
      <c r="B66" s="26" t="s">
        <v>177</v>
      </c>
      <c r="C66" s="26" t="s">
        <v>49</v>
      </c>
      <c r="D66" s="26" t="s">
        <v>53</v>
      </c>
      <c r="E66" s="36" t="s">
        <v>17</v>
      </c>
      <c r="F66" s="36" t="s">
        <v>79</v>
      </c>
      <c r="G66" s="36" t="s">
        <v>208</v>
      </c>
      <c r="H66" s="36" t="s">
        <v>157</v>
      </c>
      <c r="I66" s="26" t="s">
        <v>68</v>
      </c>
      <c r="J66" s="34">
        <v>49.8</v>
      </c>
      <c r="K66" s="34">
        <v>26.6</v>
      </c>
      <c r="L66" s="34">
        <v>14</v>
      </c>
    </row>
    <row r="67" spans="1:12" ht="15" x14ac:dyDescent="0.25">
      <c r="A67" s="24" t="s">
        <v>59</v>
      </c>
      <c r="B67" s="25" t="s">
        <v>177</v>
      </c>
      <c r="C67" s="175" t="s">
        <v>17</v>
      </c>
      <c r="D67" s="26"/>
      <c r="E67" s="36"/>
      <c r="F67" s="36"/>
      <c r="G67" s="36"/>
      <c r="H67" s="36"/>
      <c r="I67" s="33"/>
      <c r="J67" s="40">
        <f t="shared" ref="J67:K72" si="15">J68</f>
        <v>138.4</v>
      </c>
      <c r="K67" s="34">
        <f t="shared" si="15"/>
        <v>138.4</v>
      </c>
      <c r="L67" s="34">
        <f>L69</f>
        <v>138.4</v>
      </c>
    </row>
    <row r="68" spans="1:12" ht="15" x14ac:dyDescent="0.25">
      <c r="A68" s="27" t="s">
        <v>60</v>
      </c>
      <c r="B68" s="26" t="s">
        <v>177</v>
      </c>
      <c r="C68" s="26" t="s">
        <v>17</v>
      </c>
      <c r="D68" s="26" t="s">
        <v>37</v>
      </c>
      <c r="E68" s="36"/>
      <c r="F68" s="36"/>
      <c r="G68" s="36"/>
      <c r="H68" s="36"/>
      <c r="I68" s="33"/>
      <c r="J68" s="34">
        <f t="shared" si="15"/>
        <v>138.4</v>
      </c>
      <c r="K68" s="34">
        <f t="shared" si="15"/>
        <v>138.4</v>
      </c>
      <c r="L68" s="34">
        <f>L69</f>
        <v>138.4</v>
      </c>
    </row>
    <row r="69" spans="1:12" ht="90" customHeight="1" x14ac:dyDescent="0.25">
      <c r="A69" s="27" t="s">
        <v>204</v>
      </c>
      <c r="B69" s="26" t="s">
        <v>177</v>
      </c>
      <c r="C69" s="26" t="s">
        <v>17</v>
      </c>
      <c r="D69" s="26" t="s">
        <v>37</v>
      </c>
      <c r="E69" s="36" t="s">
        <v>78</v>
      </c>
      <c r="F69" s="36"/>
      <c r="G69" s="36"/>
      <c r="H69" s="36"/>
      <c r="I69" s="33"/>
      <c r="J69" s="34">
        <f t="shared" si="15"/>
        <v>138.4</v>
      </c>
      <c r="K69" s="34">
        <f t="shared" si="15"/>
        <v>138.4</v>
      </c>
      <c r="L69" s="34">
        <f>L70</f>
        <v>138.4</v>
      </c>
    </row>
    <row r="70" spans="1:12" ht="109.5" customHeight="1" x14ac:dyDescent="0.25">
      <c r="A70" s="27" t="s">
        <v>203</v>
      </c>
      <c r="B70" s="26" t="s">
        <v>177</v>
      </c>
      <c r="C70" s="26" t="s">
        <v>17</v>
      </c>
      <c r="D70" s="26" t="s">
        <v>37</v>
      </c>
      <c r="E70" s="36" t="s">
        <v>78</v>
      </c>
      <c r="F70" s="36" t="s">
        <v>8</v>
      </c>
      <c r="G70" s="36"/>
      <c r="H70" s="36"/>
      <c r="I70" s="33"/>
      <c r="J70" s="34">
        <f>J71</f>
        <v>138.4</v>
      </c>
      <c r="K70" s="34">
        <f>K71</f>
        <v>138.4</v>
      </c>
      <c r="L70" s="34">
        <f>L71</f>
        <v>138.4</v>
      </c>
    </row>
    <row r="71" spans="1:12" ht="45" x14ac:dyDescent="0.25">
      <c r="A71" s="27" t="s">
        <v>61</v>
      </c>
      <c r="B71" s="26" t="s">
        <v>177</v>
      </c>
      <c r="C71" s="26" t="s">
        <v>17</v>
      </c>
      <c r="D71" s="26" t="s">
        <v>37</v>
      </c>
      <c r="E71" s="36" t="s">
        <v>78</v>
      </c>
      <c r="F71" s="36" t="s">
        <v>8</v>
      </c>
      <c r="G71" s="36" t="s">
        <v>63</v>
      </c>
      <c r="H71" s="36" t="s">
        <v>81</v>
      </c>
      <c r="I71" s="33"/>
      <c r="J71" s="34">
        <f t="shared" si="15"/>
        <v>138.4</v>
      </c>
      <c r="K71" s="34">
        <f t="shared" si="15"/>
        <v>138.4</v>
      </c>
      <c r="L71" s="34">
        <f>L72</f>
        <v>138.4</v>
      </c>
    </row>
    <row r="72" spans="1:12" ht="30" x14ac:dyDescent="0.25">
      <c r="A72" s="27" t="s">
        <v>55</v>
      </c>
      <c r="B72" s="26" t="s">
        <v>177</v>
      </c>
      <c r="C72" s="26" t="s">
        <v>17</v>
      </c>
      <c r="D72" s="26" t="s">
        <v>37</v>
      </c>
      <c r="E72" s="36" t="s">
        <v>78</v>
      </c>
      <c r="F72" s="36" t="s">
        <v>8</v>
      </c>
      <c r="G72" s="36" t="s">
        <v>63</v>
      </c>
      <c r="H72" s="36" t="s">
        <v>81</v>
      </c>
      <c r="I72" s="33" t="s">
        <v>72</v>
      </c>
      <c r="J72" s="34">
        <f t="shared" si="15"/>
        <v>138.4</v>
      </c>
      <c r="K72" s="34">
        <f t="shared" si="15"/>
        <v>138.4</v>
      </c>
      <c r="L72" s="34">
        <f>L73</f>
        <v>138.4</v>
      </c>
    </row>
    <row r="73" spans="1:12" ht="30" x14ac:dyDescent="0.25">
      <c r="A73" s="166" t="s">
        <v>62</v>
      </c>
      <c r="B73" s="167" t="s">
        <v>177</v>
      </c>
      <c r="C73" s="167" t="s">
        <v>17</v>
      </c>
      <c r="D73" s="167" t="s">
        <v>37</v>
      </c>
      <c r="E73" s="168" t="s">
        <v>78</v>
      </c>
      <c r="F73" s="168" t="s">
        <v>8</v>
      </c>
      <c r="G73" s="168" t="s">
        <v>63</v>
      </c>
      <c r="H73" s="168" t="s">
        <v>81</v>
      </c>
      <c r="I73" s="169" t="s">
        <v>73</v>
      </c>
      <c r="J73" s="170">
        <v>138.4</v>
      </c>
      <c r="K73" s="170">
        <v>138.4</v>
      </c>
      <c r="L73" s="170">
        <v>138.4</v>
      </c>
    </row>
    <row r="74" spans="1:12" ht="30" x14ac:dyDescent="0.25">
      <c r="A74" s="166" t="s">
        <v>230</v>
      </c>
      <c r="B74" s="167" t="s">
        <v>177</v>
      </c>
      <c r="C74" s="167" t="s">
        <v>206</v>
      </c>
      <c r="D74" s="167"/>
      <c r="E74" s="168"/>
      <c r="F74" s="168"/>
      <c r="G74" s="168"/>
      <c r="H74" s="168"/>
      <c r="I74" s="169"/>
      <c r="J74" s="170">
        <f t="shared" ref="J74:L79" si="16">J75</f>
        <v>1.6</v>
      </c>
      <c r="K74" s="170">
        <f t="shared" si="16"/>
        <v>1.5</v>
      </c>
      <c r="L74" s="170">
        <f t="shared" si="16"/>
        <v>1.4</v>
      </c>
    </row>
    <row r="75" spans="1:12" ht="45" x14ac:dyDescent="0.25">
      <c r="A75" s="166" t="s">
        <v>231</v>
      </c>
      <c r="B75" s="167" t="s">
        <v>177</v>
      </c>
      <c r="C75" s="167" t="s">
        <v>206</v>
      </c>
      <c r="D75" s="167" t="s">
        <v>37</v>
      </c>
      <c r="E75" s="168"/>
      <c r="F75" s="168"/>
      <c r="G75" s="168"/>
      <c r="H75" s="168"/>
      <c r="I75" s="169"/>
      <c r="J75" s="170">
        <f t="shared" si="16"/>
        <v>1.6</v>
      </c>
      <c r="K75" s="170">
        <f t="shared" si="16"/>
        <v>1.5</v>
      </c>
      <c r="L75" s="170">
        <f t="shared" si="16"/>
        <v>1.4</v>
      </c>
    </row>
    <row r="76" spans="1:12" ht="90" x14ac:dyDescent="0.25">
      <c r="A76" s="166" t="str">
        <f>A69</f>
        <v>Непрограммные расходы главных распорядителей средств  бюджетаАнненковского сельского поселения Ромодановского муниципального района Республики Мордовия</v>
      </c>
      <c r="B76" s="167" t="s">
        <v>177</v>
      </c>
      <c r="C76" s="167" t="s">
        <v>206</v>
      </c>
      <c r="D76" s="167" t="s">
        <v>37</v>
      </c>
      <c r="E76" s="168" t="s">
        <v>78</v>
      </c>
      <c r="F76" s="168"/>
      <c r="G76" s="168"/>
      <c r="H76" s="168"/>
      <c r="I76" s="169"/>
      <c r="J76" s="170">
        <f t="shared" si="16"/>
        <v>1.6</v>
      </c>
      <c r="K76" s="170">
        <f t="shared" si="16"/>
        <v>1.5</v>
      </c>
      <c r="L76" s="170">
        <f t="shared" si="16"/>
        <v>1.4</v>
      </c>
    </row>
    <row r="77" spans="1:12" ht="107.25" customHeight="1" x14ac:dyDescent="0.25">
      <c r="A77" s="166" t="str">
        <f>A70</f>
        <v>Непрограммные расходы в рамках обеспечения деятельности главных распорядителей средств бюджетаАнненковского сельского поселения Ромодановского муниципального района Республики Мордовия</v>
      </c>
      <c r="B77" s="167" t="s">
        <v>177</v>
      </c>
      <c r="C77" s="167" t="s">
        <v>206</v>
      </c>
      <c r="D77" s="167" t="s">
        <v>37</v>
      </c>
      <c r="E77" s="168" t="s">
        <v>78</v>
      </c>
      <c r="F77" s="168" t="s">
        <v>8</v>
      </c>
      <c r="G77" s="168"/>
      <c r="H77" s="168"/>
      <c r="I77" s="169"/>
      <c r="J77" s="170">
        <f t="shared" si="16"/>
        <v>1.6</v>
      </c>
      <c r="K77" s="170">
        <f t="shared" si="16"/>
        <v>1.5</v>
      </c>
      <c r="L77" s="170">
        <f t="shared" si="16"/>
        <v>1.4</v>
      </c>
    </row>
    <row r="78" spans="1:12" ht="30" x14ac:dyDescent="0.25">
      <c r="A78" s="166" t="s">
        <v>232</v>
      </c>
      <c r="B78" s="167" t="s">
        <v>177</v>
      </c>
      <c r="C78" s="167" t="s">
        <v>206</v>
      </c>
      <c r="D78" s="167" t="s">
        <v>37</v>
      </c>
      <c r="E78" s="168" t="s">
        <v>78</v>
      </c>
      <c r="F78" s="168" t="s">
        <v>8</v>
      </c>
      <c r="G78" s="168" t="s">
        <v>63</v>
      </c>
      <c r="H78" s="168" t="s">
        <v>234</v>
      </c>
      <c r="I78" s="169"/>
      <c r="J78" s="170">
        <f t="shared" si="16"/>
        <v>1.6</v>
      </c>
      <c r="K78" s="170">
        <f t="shared" si="16"/>
        <v>1.5</v>
      </c>
      <c r="L78" s="170">
        <f t="shared" si="16"/>
        <v>1.4</v>
      </c>
    </row>
    <row r="79" spans="1:12" ht="30" x14ac:dyDescent="0.25">
      <c r="A79" s="166" t="s">
        <v>230</v>
      </c>
      <c r="B79" s="167" t="s">
        <v>177</v>
      </c>
      <c r="C79" s="167" t="s">
        <v>206</v>
      </c>
      <c r="D79" s="167" t="s">
        <v>37</v>
      </c>
      <c r="E79" s="168" t="s">
        <v>78</v>
      </c>
      <c r="F79" s="168" t="s">
        <v>8</v>
      </c>
      <c r="G79" s="168" t="s">
        <v>63</v>
      </c>
      <c r="H79" s="168" t="s">
        <v>234</v>
      </c>
      <c r="I79" s="169" t="s">
        <v>69</v>
      </c>
      <c r="J79" s="170">
        <f t="shared" si="16"/>
        <v>1.6</v>
      </c>
      <c r="K79" s="170">
        <f t="shared" si="16"/>
        <v>1.5</v>
      </c>
      <c r="L79" s="170">
        <f t="shared" si="16"/>
        <v>1.4</v>
      </c>
    </row>
    <row r="80" spans="1:12" ht="30" x14ac:dyDescent="0.25">
      <c r="A80" s="166" t="s">
        <v>233</v>
      </c>
      <c r="B80" s="167" t="s">
        <v>177</v>
      </c>
      <c r="C80" s="167" t="s">
        <v>206</v>
      </c>
      <c r="D80" s="167" t="s">
        <v>37</v>
      </c>
      <c r="E80" s="168" t="s">
        <v>78</v>
      </c>
      <c r="F80" s="168" t="s">
        <v>8</v>
      </c>
      <c r="G80" s="168" t="s">
        <v>63</v>
      </c>
      <c r="H80" s="168" t="s">
        <v>234</v>
      </c>
      <c r="I80" s="169" t="s">
        <v>71</v>
      </c>
      <c r="J80" s="170">
        <v>1.6</v>
      </c>
      <c r="K80" s="170">
        <v>1.5</v>
      </c>
      <c r="L80" s="170">
        <v>1.4</v>
      </c>
    </row>
    <row r="81" spans="1:12" ht="30" x14ac:dyDescent="0.25">
      <c r="A81" s="171" t="s">
        <v>182</v>
      </c>
      <c r="B81" s="26" t="s">
        <v>177</v>
      </c>
      <c r="C81" s="26" t="s">
        <v>179</v>
      </c>
      <c r="D81" s="26"/>
      <c r="E81" s="36"/>
      <c r="F81" s="36"/>
      <c r="G81" s="36"/>
      <c r="H81" s="36"/>
      <c r="I81" s="33"/>
      <c r="J81" s="173">
        <f t="shared" ref="J81:K86" si="17">J82</f>
        <v>0</v>
      </c>
      <c r="K81" s="173">
        <f t="shared" si="17"/>
        <v>47.5</v>
      </c>
      <c r="L81" s="173">
        <f t="shared" ref="L81:L86" si="18">L82</f>
        <v>101.4</v>
      </c>
    </row>
    <row r="82" spans="1:12" ht="15" x14ac:dyDescent="0.25">
      <c r="A82" s="171" t="s">
        <v>182</v>
      </c>
      <c r="B82" s="167" t="s">
        <v>177</v>
      </c>
      <c r="C82" s="167" t="s">
        <v>179</v>
      </c>
      <c r="D82" s="167" t="s">
        <v>179</v>
      </c>
      <c r="E82" s="168"/>
      <c r="F82" s="168"/>
      <c r="G82" s="168"/>
      <c r="H82" s="168"/>
      <c r="I82" s="169"/>
      <c r="J82" s="173">
        <f t="shared" si="17"/>
        <v>0</v>
      </c>
      <c r="K82" s="173">
        <f t="shared" si="17"/>
        <v>47.5</v>
      </c>
      <c r="L82" s="173">
        <f t="shared" si="18"/>
        <v>101.4</v>
      </c>
    </row>
    <row r="83" spans="1:12" ht="79.5" customHeight="1" x14ac:dyDescent="0.25">
      <c r="A83" s="171" t="str">
        <f>A10</f>
        <v>Обеспечение деятельности    Администрации Анненковского сельского поселения Ромодановского муниципального района Республики Мордовия</v>
      </c>
      <c r="B83" s="26" t="s">
        <v>177</v>
      </c>
      <c r="C83" s="26" t="s">
        <v>179</v>
      </c>
      <c r="D83" s="26" t="s">
        <v>179</v>
      </c>
      <c r="E83" s="36" t="s">
        <v>180</v>
      </c>
      <c r="F83" s="36"/>
      <c r="G83" s="36"/>
      <c r="H83" s="36"/>
      <c r="I83" s="33"/>
      <c r="J83" s="173">
        <f t="shared" si="17"/>
        <v>0</v>
      </c>
      <c r="K83" s="173">
        <f t="shared" si="17"/>
        <v>47.5</v>
      </c>
      <c r="L83" s="173">
        <f t="shared" si="18"/>
        <v>101.4</v>
      </c>
    </row>
    <row r="84" spans="1:12" ht="15" x14ac:dyDescent="0.25">
      <c r="A84" s="171" t="s">
        <v>40</v>
      </c>
      <c r="B84" s="167" t="s">
        <v>177</v>
      </c>
      <c r="C84" s="167" t="s">
        <v>179</v>
      </c>
      <c r="D84" s="167" t="s">
        <v>179</v>
      </c>
      <c r="E84" s="168" t="s">
        <v>180</v>
      </c>
      <c r="F84" s="168" t="s">
        <v>8</v>
      </c>
      <c r="G84" s="168"/>
      <c r="H84" s="168"/>
      <c r="I84" s="169"/>
      <c r="J84" s="173">
        <f t="shared" si="17"/>
        <v>0</v>
      </c>
      <c r="K84" s="173">
        <f t="shared" si="17"/>
        <v>47.5</v>
      </c>
      <c r="L84" s="173">
        <f t="shared" si="18"/>
        <v>101.4</v>
      </c>
    </row>
    <row r="85" spans="1:12" ht="15" x14ac:dyDescent="0.25">
      <c r="A85" s="171" t="s">
        <v>182</v>
      </c>
      <c r="B85" s="167" t="s">
        <v>177</v>
      </c>
      <c r="C85" s="167" t="s">
        <v>179</v>
      </c>
      <c r="D85" s="167" t="s">
        <v>179</v>
      </c>
      <c r="E85" s="168" t="s">
        <v>180</v>
      </c>
      <c r="F85" s="168" t="s">
        <v>8</v>
      </c>
      <c r="G85" s="168" t="s">
        <v>63</v>
      </c>
      <c r="H85" s="168" t="s">
        <v>181</v>
      </c>
      <c r="I85" s="169"/>
      <c r="J85" s="173">
        <f t="shared" si="17"/>
        <v>0</v>
      </c>
      <c r="K85" s="173">
        <f t="shared" si="17"/>
        <v>47.5</v>
      </c>
      <c r="L85" s="173">
        <f t="shared" si="18"/>
        <v>101.4</v>
      </c>
    </row>
    <row r="86" spans="1:12" ht="15" x14ac:dyDescent="0.25">
      <c r="A86" s="171" t="s">
        <v>47</v>
      </c>
      <c r="B86" s="26" t="s">
        <v>177</v>
      </c>
      <c r="C86" s="26" t="s">
        <v>179</v>
      </c>
      <c r="D86" s="26" t="s">
        <v>179</v>
      </c>
      <c r="E86" s="36" t="s">
        <v>180</v>
      </c>
      <c r="F86" s="36" t="s">
        <v>8</v>
      </c>
      <c r="G86" s="36" t="s">
        <v>63</v>
      </c>
      <c r="H86" s="36" t="s">
        <v>181</v>
      </c>
      <c r="I86" s="33" t="s">
        <v>69</v>
      </c>
      <c r="J86" s="173">
        <f t="shared" si="17"/>
        <v>0</v>
      </c>
      <c r="K86" s="173">
        <f t="shared" si="17"/>
        <v>47.5</v>
      </c>
      <c r="L86" s="203">
        <f t="shared" si="18"/>
        <v>101.4</v>
      </c>
    </row>
    <row r="87" spans="1:12" ht="15" x14ac:dyDescent="0.25">
      <c r="A87" s="171" t="s">
        <v>51</v>
      </c>
      <c r="B87" s="167" t="s">
        <v>177</v>
      </c>
      <c r="C87" s="167" t="s">
        <v>179</v>
      </c>
      <c r="D87" s="167" t="s">
        <v>179</v>
      </c>
      <c r="E87" s="168" t="s">
        <v>180</v>
      </c>
      <c r="F87" s="168" t="s">
        <v>8</v>
      </c>
      <c r="G87" s="168" t="s">
        <v>63</v>
      </c>
      <c r="H87" s="168" t="s">
        <v>181</v>
      </c>
      <c r="I87" s="169" t="s">
        <v>71</v>
      </c>
      <c r="J87" s="174">
        <v>0</v>
      </c>
      <c r="K87" s="173">
        <v>47.5</v>
      </c>
      <c r="L87" s="173">
        <v>101.4</v>
      </c>
    </row>
    <row r="88" spans="1:12" x14ac:dyDescent="0.2">
      <c r="E88" s="38"/>
      <c r="F88" s="38"/>
      <c r="G88" s="38"/>
      <c r="H88" s="38"/>
      <c r="I88" s="38"/>
    </row>
    <row r="89" spans="1:12" x14ac:dyDescent="0.2">
      <c r="E89" s="38"/>
      <c r="F89" s="38"/>
      <c r="G89" s="38"/>
      <c r="H89" s="38"/>
      <c r="I89" s="38"/>
    </row>
    <row r="90" spans="1:12" x14ac:dyDescent="0.2">
      <c r="E90" s="38"/>
      <c r="F90" s="38"/>
      <c r="G90" s="38"/>
      <c r="H90" s="38"/>
      <c r="I90" s="38"/>
    </row>
    <row r="91" spans="1:12" x14ac:dyDescent="0.2">
      <c r="E91" s="38"/>
      <c r="F91" s="38"/>
      <c r="G91" s="38"/>
      <c r="H91" s="38"/>
      <c r="I91" s="38"/>
    </row>
    <row r="92" spans="1:12" x14ac:dyDescent="0.2">
      <c r="E92" s="38"/>
      <c r="F92" s="38"/>
      <c r="G92" s="38"/>
      <c r="H92" s="38"/>
      <c r="I92" s="38"/>
    </row>
    <row r="93" spans="1:12" x14ac:dyDescent="0.2">
      <c r="E93" s="38"/>
      <c r="F93" s="38"/>
      <c r="G93" s="38"/>
      <c r="H93" s="38"/>
      <c r="I93" s="38"/>
    </row>
    <row r="94" spans="1:12" x14ac:dyDescent="0.2">
      <c r="E94" s="38"/>
      <c r="F94" s="38"/>
      <c r="G94" s="38"/>
      <c r="H94" s="38"/>
      <c r="I94" s="38"/>
    </row>
    <row r="95" spans="1:12" x14ac:dyDescent="0.2">
      <c r="E95" s="38"/>
      <c r="F95" s="38"/>
      <c r="G95" s="38"/>
      <c r="H95" s="38"/>
      <c r="I95" s="38"/>
    </row>
    <row r="96" spans="1:12" x14ac:dyDescent="0.2">
      <c r="E96" s="38"/>
      <c r="F96" s="38"/>
      <c r="G96" s="38"/>
      <c r="H96" s="38"/>
      <c r="I96" s="38"/>
    </row>
    <row r="97" spans="5:9" x14ac:dyDescent="0.2">
      <c r="E97" s="38"/>
      <c r="F97" s="38"/>
      <c r="G97" s="38"/>
      <c r="H97" s="38"/>
      <c r="I97" s="38"/>
    </row>
    <row r="98" spans="5:9" x14ac:dyDescent="0.2">
      <c r="E98" s="38"/>
      <c r="F98" s="38"/>
      <c r="G98" s="38"/>
      <c r="H98" s="38"/>
      <c r="I98" s="38"/>
    </row>
    <row r="99" spans="5:9" x14ac:dyDescent="0.2">
      <c r="E99" s="38"/>
      <c r="F99" s="38"/>
      <c r="G99" s="38"/>
      <c r="H99" s="38"/>
      <c r="I99" s="38"/>
    </row>
    <row r="100" spans="5:9" x14ac:dyDescent="0.2">
      <c r="E100" s="38"/>
      <c r="F100" s="38"/>
      <c r="G100" s="38"/>
      <c r="H100" s="38"/>
      <c r="I100" s="38"/>
    </row>
    <row r="101" spans="5:9" x14ac:dyDescent="0.2">
      <c r="E101" s="38"/>
      <c r="F101" s="38"/>
      <c r="G101" s="38"/>
      <c r="H101" s="38"/>
      <c r="I101" s="38"/>
    </row>
    <row r="102" spans="5:9" x14ac:dyDescent="0.2">
      <c r="E102" s="38"/>
      <c r="F102" s="38"/>
      <c r="G102" s="38"/>
      <c r="H102" s="38"/>
      <c r="I102" s="38"/>
    </row>
    <row r="103" spans="5:9" x14ac:dyDescent="0.2">
      <c r="E103" s="38"/>
      <c r="F103" s="38"/>
      <c r="G103" s="38"/>
      <c r="H103" s="38"/>
      <c r="I103" s="38"/>
    </row>
    <row r="104" spans="5:9" x14ac:dyDescent="0.2">
      <c r="E104" s="38"/>
      <c r="F104" s="38"/>
      <c r="G104" s="38"/>
      <c r="H104" s="38"/>
      <c r="I104" s="38"/>
    </row>
    <row r="105" spans="5:9" x14ac:dyDescent="0.2">
      <c r="E105" s="38"/>
      <c r="F105" s="38"/>
      <c r="G105" s="38"/>
      <c r="H105" s="38"/>
      <c r="I105" s="38"/>
    </row>
    <row r="106" spans="5:9" x14ac:dyDescent="0.2">
      <c r="E106" s="38"/>
      <c r="F106" s="38"/>
      <c r="G106" s="38"/>
      <c r="H106" s="38"/>
      <c r="I106" s="38"/>
    </row>
    <row r="107" spans="5:9" x14ac:dyDescent="0.2">
      <c r="E107" s="38"/>
      <c r="F107" s="38"/>
      <c r="G107" s="38"/>
      <c r="H107" s="38"/>
      <c r="I107" s="38"/>
    </row>
    <row r="108" spans="5:9" x14ac:dyDescent="0.2">
      <c r="E108" s="38"/>
      <c r="F108" s="38"/>
      <c r="G108" s="38"/>
      <c r="H108" s="38"/>
      <c r="I108" s="38"/>
    </row>
    <row r="109" spans="5:9" x14ac:dyDescent="0.2">
      <c r="E109" s="38"/>
      <c r="F109" s="38"/>
      <c r="G109" s="38"/>
      <c r="H109" s="38"/>
      <c r="I109" s="38"/>
    </row>
    <row r="110" spans="5:9" x14ac:dyDescent="0.2">
      <c r="E110" s="38"/>
      <c r="F110" s="38"/>
      <c r="G110" s="38"/>
      <c r="H110" s="38"/>
      <c r="I110" s="38"/>
    </row>
    <row r="111" spans="5:9" x14ac:dyDescent="0.2">
      <c r="E111" s="38"/>
      <c r="F111" s="38"/>
      <c r="G111" s="38"/>
      <c r="H111" s="38"/>
      <c r="I111" s="38"/>
    </row>
    <row r="112" spans="5:9" x14ac:dyDescent="0.2">
      <c r="E112" s="38"/>
      <c r="F112" s="38"/>
      <c r="G112" s="38"/>
      <c r="H112" s="38"/>
      <c r="I112" s="38"/>
    </row>
  </sheetData>
  <autoFilter ref="A1:L87" xr:uid="{00000000-0009-0000-0000-000002000000}">
    <filterColumn colId="8" showButton="0"/>
    <filterColumn colId="9" showButton="0"/>
    <filterColumn colId="10" showButton="0"/>
  </autoFilter>
  <customSheetViews>
    <customSheetView guid="{2EE6EB00-C2BB-404A-98A6-E66B3D281ECF}" showPageBreaks="1" view="pageBreakPreview" topLeftCell="A545">
      <selection activeCell="E543" sqref="E543:H546"/>
      <pageMargins left="0.43307089999999998" right="0.2362205" top="0.70275589999999999" bottom="1.220866" header="0.3" footer="0.3"/>
      <pageSetup paperSize="9" scale="91" orientation="portrait" r:id="rId1"/>
      <headerFooter>
        <oddHeader>&amp;C&amp;P</oddHeader>
      </headerFooter>
    </customSheetView>
    <customSheetView guid="{146E8F15-80AC-4549-8E02-D6058BD21F29}" showPageBreaks="1" showAutoFilter="1" view="pageBreakPreview" topLeftCell="A280">
      <selection activeCell="J283" sqref="J283"/>
      <pageMargins left="0.43307089999999998" right="0.2362205" top="0.70275589999999999" bottom="1.220866" header="0.3" footer="0.3"/>
      <pageSetup paperSize="9" scale="91" orientation="portrait" r:id="rId2"/>
      <headerFooter>
        <oddHeader>&amp;C&amp;P</oddHeader>
      </headerFooter>
      <autoFilter ref="A1:L540" xr:uid="{A327264A-D4E1-4F61-9F66-FF30FD1FF925}">
        <filterColumn colId="8" showButton="0"/>
        <filterColumn colId="9" showButton="0"/>
        <filterColumn colId="10" showButton="0"/>
      </autoFilter>
    </customSheetView>
    <customSheetView guid="{D2A2E364-7F41-4DF0-B445-F266635B8190}" showPageBreaks="1" filter="1" showAutoFilter="1" view="pageBreakPreview">
      <selection activeCell="E534" sqref="E534:H536"/>
      <pageMargins left="0.43307089999999998" right="0.2362205" top="0.70275589999999999" bottom="1.220866" header="0.3" footer="0.3"/>
      <pageSetup paperSize="9" scale="91" orientation="portrait" r:id="rId3"/>
      <headerFooter>
        <oddHeader>&amp;C&amp;P</oddHeader>
      </headerFooter>
      <autoFilter ref="A1:L540" xr:uid="{0CBA2502-34A9-47B3-AA0E-8C3FB36670C6}">
        <filterColumn colId="8" showButton="0">
          <filters blank="1"/>
        </filterColumn>
        <filterColumn colId="9" showButton="0"/>
        <filterColumn colId="10" showButton="0"/>
      </autoFilter>
    </customSheetView>
  </customSheetViews>
  <mergeCells count="10">
    <mergeCell ref="I1:L1"/>
    <mergeCell ref="A2:L2"/>
    <mergeCell ref="I3:L3"/>
    <mergeCell ref="A4:A5"/>
    <mergeCell ref="B4:B5"/>
    <mergeCell ref="C4:C5"/>
    <mergeCell ref="D4:D5"/>
    <mergeCell ref="E4:H5"/>
    <mergeCell ref="I4:I5"/>
    <mergeCell ref="J4:L4"/>
  </mergeCells>
  <conditionalFormatting sqref="A44">
    <cfRule type="expression" dxfId="11" priority="52" stopIfTrue="1">
      <formula>$F44=""</formula>
    </cfRule>
    <cfRule type="expression" dxfId="10" priority="53" stopIfTrue="1">
      <formula>#REF!&lt;&gt;""</formula>
    </cfRule>
    <cfRule type="expression" dxfId="9" priority="54" stopIfTrue="1">
      <formula>AND($G44="",$F44&lt;&gt;"")</formula>
    </cfRule>
  </conditionalFormatting>
  <pageMargins left="0.43307086614173229" right="0.23622047244094491" top="0" bottom="0" header="0.31496062992125984" footer="0.31496062992125984"/>
  <pageSetup paperSize="9" scale="91" orientation="portrait" r:id="rId4"/>
  <headerFooter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87"/>
  <sheetViews>
    <sheetView view="pageBreakPreview" topLeftCell="A16" zoomScaleNormal="110" zoomScaleSheetLayoutView="100" workbookViewId="0">
      <selection activeCell="A18" sqref="A18"/>
    </sheetView>
  </sheetViews>
  <sheetFormatPr defaultRowHeight="12.75" x14ac:dyDescent="0.2"/>
  <cols>
    <col min="1" max="1" width="43" customWidth="1"/>
    <col min="2" max="2" width="4.1640625" customWidth="1"/>
    <col min="3" max="3" width="5.5" customWidth="1"/>
    <col min="4" max="6" width="4.1640625" customWidth="1"/>
    <col min="7" max="7" width="7.83203125" customWidth="1"/>
    <col min="8" max="8" width="5" customWidth="1"/>
    <col min="9" max="11" width="14" customWidth="1"/>
  </cols>
  <sheetData>
    <row r="1" spans="1:11" ht="114.75" customHeight="1" x14ac:dyDescent="0.2">
      <c r="A1" s="1" t="s">
        <v>0</v>
      </c>
      <c r="B1" s="1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22" t="s">
        <v>258</v>
      </c>
      <c r="I1" s="223"/>
      <c r="J1" s="223"/>
      <c r="K1" s="223"/>
    </row>
    <row r="2" spans="1:11" ht="132.75" customHeight="1" x14ac:dyDescent="0.2">
      <c r="A2" s="224" t="s">
        <v>239</v>
      </c>
      <c r="B2" s="224"/>
      <c r="C2" s="224"/>
      <c r="D2" s="224"/>
      <c r="E2" s="224"/>
      <c r="F2" s="224"/>
      <c r="G2" s="224"/>
      <c r="H2" s="224"/>
      <c r="I2" s="224"/>
      <c r="J2" s="224"/>
      <c r="K2" s="224"/>
    </row>
    <row r="3" spans="1:11" ht="15" customHeight="1" x14ac:dyDescent="0.2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225" t="s">
        <v>1</v>
      </c>
      <c r="I3" s="225"/>
      <c r="J3" s="225"/>
      <c r="K3" s="225"/>
    </row>
    <row r="4" spans="1:11" ht="20.45" customHeight="1" x14ac:dyDescent="0.2">
      <c r="A4" s="226" t="s">
        <v>2</v>
      </c>
      <c r="B4" s="226" t="s">
        <v>3</v>
      </c>
      <c r="C4" s="226" t="s">
        <v>4</v>
      </c>
      <c r="D4" s="226" t="s">
        <v>5</v>
      </c>
      <c r="E4" s="226"/>
      <c r="F4" s="226"/>
      <c r="G4" s="226"/>
      <c r="H4" s="226" t="s">
        <v>6</v>
      </c>
      <c r="I4" s="226" t="s">
        <v>7</v>
      </c>
      <c r="J4" s="226"/>
      <c r="K4" s="226"/>
    </row>
    <row r="5" spans="1:11" ht="16.7" customHeight="1" x14ac:dyDescent="0.2">
      <c r="A5" s="226" t="s">
        <v>0</v>
      </c>
      <c r="B5" s="226" t="s">
        <v>0</v>
      </c>
      <c r="C5" s="226" t="s">
        <v>0</v>
      </c>
      <c r="D5" s="226" t="s">
        <v>0</v>
      </c>
      <c r="E5" s="226"/>
      <c r="F5" s="226"/>
      <c r="G5" s="226"/>
      <c r="H5" s="226" t="s">
        <v>0</v>
      </c>
      <c r="I5" s="192" t="s">
        <v>197</v>
      </c>
      <c r="J5" s="192" t="s">
        <v>216</v>
      </c>
      <c r="K5" s="192" t="s">
        <v>237</v>
      </c>
    </row>
    <row r="6" spans="1:11" ht="13.7" customHeight="1" x14ac:dyDescent="0.2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</row>
    <row r="7" spans="1:11" ht="14.45" customHeight="1" x14ac:dyDescent="0.25">
      <c r="A7" s="5" t="s">
        <v>19</v>
      </c>
      <c r="B7" s="23"/>
      <c r="C7" s="23"/>
      <c r="D7" s="6" t="s">
        <v>0</v>
      </c>
      <c r="E7" s="6" t="s">
        <v>0</v>
      </c>
      <c r="F7" s="6" t="s">
        <v>0</v>
      </c>
      <c r="G7" s="6" t="s">
        <v>0</v>
      </c>
      <c r="H7" s="23" t="s">
        <v>0</v>
      </c>
      <c r="I7" s="32">
        <f>I8+I40+I49+I56+I67+I74</f>
        <v>2312.4</v>
      </c>
      <c r="J7" s="32">
        <f>J8+J40+J49+J56+J67+J81+J74</f>
        <v>2011.3000000000002</v>
      </c>
      <c r="K7" s="32">
        <f>K8+K40+K49+K56+K67+K81+K74</f>
        <v>2129.6000000000004</v>
      </c>
    </row>
    <row r="8" spans="1:11" ht="15" x14ac:dyDescent="0.25">
      <c r="A8" s="24" t="s">
        <v>36</v>
      </c>
      <c r="B8" s="175" t="s">
        <v>37</v>
      </c>
      <c r="C8" s="26"/>
      <c r="D8" s="37"/>
      <c r="E8" s="37"/>
      <c r="F8" s="37"/>
      <c r="G8" s="37"/>
      <c r="H8" s="33"/>
      <c r="I8" s="34">
        <f>I9+I18</f>
        <v>1573.6</v>
      </c>
      <c r="J8" s="34">
        <f>J9+J18+J34</f>
        <v>1226.4000000000001</v>
      </c>
      <c r="K8" s="34">
        <f>K9+K18+K34</f>
        <v>1281.2</v>
      </c>
    </row>
    <row r="9" spans="1:11" ht="60" x14ac:dyDescent="0.25">
      <c r="A9" s="27" t="s">
        <v>38</v>
      </c>
      <c r="B9" s="147" t="s">
        <v>37</v>
      </c>
      <c r="C9" s="147" t="s">
        <v>39</v>
      </c>
      <c r="D9" s="37"/>
      <c r="E9" s="37"/>
      <c r="F9" s="37"/>
      <c r="G9" s="37"/>
      <c r="H9" s="26"/>
      <c r="I9" s="40">
        <f>I10</f>
        <v>468.7</v>
      </c>
      <c r="J9" s="34">
        <f>J10</f>
        <v>414.3</v>
      </c>
      <c r="K9" s="34">
        <f>K10</f>
        <v>360.4</v>
      </c>
    </row>
    <row r="10" spans="1:11" ht="78.75" customHeight="1" x14ac:dyDescent="0.25">
      <c r="A10" s="27" t="str">
        <f>'Приложение 3'!A10</f>
        <v>Обеспечение деятельности    Администрации Анненковского сельского поселения Ромодановского муниципального района Республики Мордовия</v>
      </c>
      <c r="B10" s="26" t="s">
        <v>37</v>
      </c>
      <c r="C10" s="26" t="s">
        <v>39</v>
      </c>
      <c r="D10" s="36">
        <v>65</v>
      </c>
      <c r="E10" s="36"/>
      <c r="F10" s="36"/>
      <c r="G10" s="36"/>
      <c r="H10" s="26"/>
      <c r="I10" s="34">
        <f>I11</f>
        <v>468.7</v>
      </c>
      <c r="J10" s="34">
        <f t="shared" ref="I10:K12" si="0">J11</f>
        <v>414.3</v>
      </c>
      <c r="K10" s="34">
        <f t="shared" si="0"/>
        <v>360.4</v>
      </c>
    </row>
    <row r="11" spans="1:11" ht="15" x14ac:dyDescent="0.25">
      <c r="A11" s="27" t="s">
        <v>40</v>
      </c>
      <c r="B11" s="26" t="s">
        <v>37</v>
      </c>
      <c r="C11" s="26" t="s">
        <v>39</v>
      </c>
      <c r="D11" s="36">
        <v>65</v>
      </c>
      <c r="E11" s="36">
        <v>1</v>
      </c>
      <c r="F11" s="36"/>
      <c r="G11" s="36"/>
      <c r="H11" s="26"/>
      <c r="I11" s="34">
        <f>I12+I15</f>
        <v>468.7</v>
      </c>
      <c r="J11" s="34">
        <f t="shared" si="0"/>
        <v>414.3</v>
      </c>
      <c r="K11" s="34">
        <f t="shared" si="0"/>
        <v>360.4</v>
      </c>
    </row>
    <row r="12" spans="1:11" ht="30" x14ac:dyDescent="0.25">
      <c r="A12" s="27" t="s">
        <v>41</v>
      </c>
      <c r="B12" s="26" t="s">
        <v>37</v>
      </c>
      <c r="C12" s="26" t="s">
        <v>39</v>
      </c>
      <c r="D12" s="36">
        <v>65</v>
      </c>
      <c r="E12" s="36">
        <v>1</v>
      </c>
      <c r="F12" s="36" t="s">
        <v>63</v>
      </c>
      <c r="G12" s="36" t="s">
        <v>74</v>
      </c>
      <c r="H12" s="26"/>
      <c r="I12" s="34">
        <f t="shared" si="0"/>
        <v>420.8</v>
      </c>
      <c r="J12" s="34">
        <f t="shared" si="0"/>
        <v>414.3</v>
      </c>
      <c r="K12" s="34">
        <f t="shared" si="0"/>
        <v>360.4</v>
      </c>
    </row>
    <row r="13" spans="1:11" ht="105" x14ac:dyDescent="0.25">
      <c r="A13" s="27" t="s">
        <v>42</v>
      </c>
      <c r="B13" s="26" t="s">
        <v>37</v>
      </c>
      <c r="C13" s="26" t="s">
        <v>39</v>
      </c>
      <c r="D13" s="36">
        <v>65</v>
      </c>
      <c r="E13" s="36">
        <v>1</v>
      </c>
      <c r="F13" s="36" t="s">
        <v>63</v>
      </c>
      <c r="G13" s="36" t="s">
        <v>74</v>
      </c>
      <c r="H13" s="26" t="s">
        <v>65</v>
      </c>
      <c r="I13" s="34">
        <f>I14</f>
        <v>420.8</v>
      </c>
      <c r="J13" s="34">
        <f>J14</f>
        <v>414.3</v>
      </c>
      <c r="K13" s="34">
        <f>K14</f>
        <v>360.4</v>
      </c>
    </row>
    <row r="14" spans="1:11" ht="45" x14ac:dyDescent="0.25">
      <c r="A14" s="27" t="s">
        <v>43</v>
      </c>
      <c r="B14" s="26" t="s">
        <v>37</v>
      </c>
      <c r="C14" s="26" t="s">
        <v>39</v>
      </c>
      <c r="D14" s="36">
        <v>65</v>
      </c>
      <c r="E14" s="36">
        <v>1</v>
      </c>
      <c r="F14" s="36" t="s">
        <v>63</v>
      </c>
      <c r="G14" s="36" t="s">
        <v>74</v>
      </c>
      <c r="H14" s="26" t="s">
        <v>66</v>
      </c>
      <c r="I14" s="34">
        <f>'Приложение 3'!J14</f>
        <v>420.8</v>
      </c>
      <c r="J14" s="34">
        <f>'Приложение 3'!K14</f>
        <v>414.3</v>
      </c>
      <c r="K14" s="34">
        <f>'Приложение 3'!L14</f>
        <v>360.4</v>
      </c>
    </row>
    <row r="15" spans="1:11" ht="93" customHeight="1" x14ac:dyDescent="0.25">
      <c r="A15" s="27" t="str">
        <f>'Приложение 3'!A15</f>
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15" s="26" t="s">
        <v>37</v>
      </c>
      <c r="C15" s="26" t="s">
        <v>39</v>
      </c>
      <c r="D15" s="36" t="s">
        <v>180</v>
      </c>
      <c r="E15" s="36" t="s">
        <v>8</v>
      </c>
      <c r="F15" s="36" t="s">
        <v>63</v>
      </c>
      <c r="G15" s="36" t="s">
        <v>249</v>
      </c>
      <c r="H15" s="26"/>
      <c r="I15" s="34">
        <f>I16</f>
        <v>47.9</v>
      </c>
      <c r="J15" s="34"/>
      <c r="K15" s="34"/>
    </row>
    <row r="16" spans="1:11" ht="108" customHeight="1" x14ac:dyDescent="0.25">
      <c r="A16" s="27" t="str">
        <f>'Приложение 3'!A16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6" s="26" t="s">
        <v>37</v>
      </c>
      <c r="C16" s="26" t="s">
        <v>39</v>
      </c>
      <c r="D16" s="36" t="s">
        <v>180</v>
      </c>
      <c r="E16" s="36" t="s">
        <v>8</v>
      </c>
      <c r="F16" s="36" t="s">
        <v>63</v>
      </c>
      <c r="G16" s="36" t="s">
        <v>249</v>
      </c>
      <c r="H16" s="26" t="s">
        <v>65</v>
      </c>
      <c r="I16" s="34">
        <f>I17</f>
        <v>47.9</v>
      </c>
      <c r="J16" s="34"/>
      <c r="K16" s="34"/>
    </row>
    <row r="17" spans="1:11" ht="47.25" customHeight="1" x14ac:dyDescent="0.25">
      <c r="A17" s="27" t="str">
        <f>'Приложение 3'!A17</f>
        <v>Расходы на выплаты персоналу государственных (муниципальных) органов</v>
      </c>
      <c r="B17" s="26" t="s">
        <v>37</v>
      </c>
      <c r="C17" s="26" t="s">
        <v>39</v>
      </c>
      <c r="D17" s="36" t="s">
        <v>180</v>
      </c>
      <c r="E17" s="36" t="s">
        <v>8</v>
      </c>
      <c r="F17" s="36" t="s">
        <v>63</v>
      </c>
      <c r="G17" s="36" t="s">
        <v>249</v>
      </c>
      <c r="H17" s="26" t="s">
        <v>66</v>
      </c>
      <c r="I17" s="34">
        <f>'Приложение 3'!J17</f>
        <v>47.9</v>
      </c>
      <c r="J17" s="34"/>
      <c r="K17" s="34"/>
    </row>
    <row r="18" spans="1:11" ht="77.25" customHeight="1" x14ac:dyDescent="0.25">
      <c r="A18" s="27" t="str">
        <f>'Приложение 3'!A18</f>
        <v>Функционирование Правительства Российской Федерации, высших исполнительных  органов  субъектов Российской Федерации, местных администраций</v>
      </c>
      <c r="B18" s="147" t="s">
        <v>37</v>
      </c>
      <c r="C18" s="147" t="s">
        <v>44</v>
      </c>
      <c r="D18" s="36"/>
      <c r="E18" s="36"/>
      <c r="F18" s="36"/>
      <c r="G18" s="36"/>
      <c r="H18" s="33"/>
      <c r="I18" s="40">
        <f>I19+I29+I34</f>
        <v>1104.8999999999999</v>
      </c>
      <c r="J18" s="40">
        <f>J19+J29</f>
        <v>807.1</v>
      </c>
      <c r="K18" s="40">
        <f>K19+K29</f>
        <v>915.80000000000007</v>
      </c>
    </row>
    <row r="19" spans="1:11" ht="75.75" customHeight="1" x14ac:dyDescent="0.25">
      <c r="A19" s="27" t="str">
        <f>'Приложение 3'!A19</f>
        <v>Обеспечение деятельности   Администрации Анненковского сельского поселения Ромодановского муниципального района Республики Мордовия</v>
      </c>
      <c r="B19" s="147" t="s">
        <v>37</v>
      </c>
      <c r="C19" s="147" t="s">
        <v>44</v>
      </c>
      <c r="D19" s="36">
        <v>65</v>
      </c>
      <c r="E19" s="36"/>
      <c r="F19" s="36"/>
      <c r="G19" s="36"/>
      <c r="H19" s="33"/>
      <c r="I19" s="34">
        <f t="shared" ref="I19:K19" si="1">I20</f>
        <v>1099.3</v>
      </c>
      <c r="J19" s="34">
        <f t="shared" si="1"/>
        <v>806.5</v>
      </c>
      <c r="K19" s="34">
        <f t="shared" si="1"/>
        <v>915.2</v>
      </c>
    </row>
    <row r="20" spans="1:11" ht="48" customHeight="1" x14ac:dyDescent="0.25">
      <c r="A20" s="27" t="str">
        <f>'Приложение 3'!A20</f>
        <v>Расходы в рамках обеспечения деятельности   Администрации Анненковского сельского поселения</v>
      </c>
      <c r="B20" s="26" t="s">
        <v>37</v>
      </c>
      <c r="C20" s="26" t="s">
        <v>44</v>
      </c>
      <c r="D20" s="36">
        <v>65</v>
      </c>
      <c r="E20" s="36">
        <v>2</v>
      </c>
      <c r="F20" s="36"/>
      <c r="G20" s="36"/>
      <c r="H20" s="33"/>
      <c r="I20" s="34">
        <f>I21+I24</f>
        <v>1099.3</v>
      </c>
      <c r="J20" s="34">
        <f>J21+J24</f>
        <v>806.5</v>
      </c>
      <c r="K20" s="34">
        <f>K21+K24</f>
        <v>915.2</v>
      </c>
    </row>
    <row r="21" spans="1:11" ht="51.75" customHeight="1" x14ac:dyDescent="0.25">
      <c r="A21" s="27" t="s">
        <v>46</v>
      </c>
      <c r="B21" s="26" t="s">
        <v>37</v>
      </c>
      <c r="C21" s="26" t="s">
        <v>44</v>
      </c>
      <c r="D21" s="36">
        <v>65</v>
      </c>
      <c r="E21" s="36">
        <v>2</v>
      </c>
      <c r="F21" s="36" t="s">
        <v>63</v>
      </c>
      <c r="G21" s="36" t="s">
        <v>75</v>
      </c>
      <c r="H21" s="33"/>
      <c r="I21" s="34">
        <f t="shared" ref="I21:K22" si="2">I22</f>
        <v>625</v>
      </c>
      <c r="J21" s="34">
        <f t="shared" si="2"/>
        <v>605.9</v>
      </c>
      <c r="K21" s="34">
        <f t="shared" si="2"/>
        <v>605.9</v>
      </c>
    </row>
    <row r="22" spans="1:11" ht="105" x14ac:dyDescent="0.25">
      <c r="A22" s="27" t="s">
        <v>42</v>
      </c>
      <c r="B22" s="26" t="s">
        <v>37</v>
      </c>
      <c r="C22" s="26" t="s">
        <v>44</v>
      </c>
      <c r="D22" s="36">
        <v>65</v>
      </c>
      <c r="E22" s="36">
        <v>2</v>
      </c>
      <c r="F22" s="36" t="s">
        <v>63</v>
      </c>
      <c r="G22" s="36" t="s">
        <v>75</v>
      </c>
      <c r="H22" s="33" t="s">
        <v>65</v>
      </c>
      <c r="I22" s="34">
        <f t="shared" si="2"/>
        <v>625</v>
      </c>
      <c r="J22" s="34">
        <f t="shared" si="2"/>
        <v>605.9</v>
      </c>
      <c r="K22" s="34">
        <f t="shared" si="2"/>
        <v>605.9</v>
      </c>
    </row>
    <row r="23" spans="1:11" ht="45" x14ac:dyDescent="0.25">
      <c r="A23" s="27" t="s">
        <v>43</v>
      </c>
      <c r="B23" s="26" t="s">
        <v>37</v>
      </c>
      <c r="C23" s="26" t="s">
        <v>44</v>
      </c>
      <c r="D23" s="36">
        <v>65</v>
      </c>
      <c r="E23" s="36">
        <v>2</v>
      </c>
      <c r="F23" s="36" t="s">
        <v>63</v>
      </c>
      <c r="G23" s="36" t="s">
        <v>75</v>
      </c>
      <c r="H23" s="33" t="s">
        <v>66</v>
      </c>
      <c r="I23" s="34">
        <f>'Приложение 3'!J23</f>
        <v>625</v>
      </c>
      <c r="J23" s="34">
        <f>'Приложение 3'!K23</f>
        <v>605.9</v>
      </c>
      <c r="K23" s="34">
        <f>'Приложение 3'!L23</f>
        <v>605.9</v>
      </c>
    </row>
    <row r="24" spans="1:11" ht="45" x14ac:dyDescent="0.25">
      <c r="A24" s="27" t="s">
        <v>254</v>
      </c>
      <c r="B24" s="26" t="s">
        <v>37</v>
      </c>
      <c r="C24" s="26" t="s">
        <v>44</v>
      </c>
      <c r="D24" s="36">
        <v>65</v>
      </c>
      <c r="E24" s="36">
        <v>2</v>
      </c>
      <c r="F24" s="36" t="s">
        <v>63</v>
      </c>
      <c r="G24" s="36" t="s">
        <v>76</v>
      </c>
      <c r="H24" s="33"/>
      <c r="I24" s="34">
        <f>+I25+I27</f>
        <v>474.3</v>
      </c>
      <c r="J24" s="34">
        <f>+J25+J27</f>
        <v>200.6</v>
      </c>
      <c r="K24" s="34">
        <f>+K25+K27</f>
        <v>309.3</v>
      </c>
    </row>
    <row r="25" spans="1:11" ht="45" x14ac:dyDescent="0.25">
      <c r="A25" s="27" t="s">
        <v>213</v>
      </c>
      <c r="B25" s="26" t="s">
        <v>37</v>
      </c>
      <c r="C25" s="26" t="s">
        <v>44</v>
      </c>
      <c r="D25" s="36">
        <v>65</v>
      </c>
      <c r="E25" s="36">
        <v>2</v>
      </c>
      <c r="F25" s="36" t="s">
        <v>63</v>
      </c>
      <c r="G25" s="36" t="s">
        <v>76</v>
      </c>
      <c r="H25" s="33" t="s">
        <v>67</v>
      </c>
      <c r="I25" s="34">
        <f t="shared" ref="I25:K25" si="3">I26</f>
        <v>469.3</v>
      </c>
      <c r="J25" s="34">
        <f t="shared" si="3"/>
        <v>195.6</v>
      </c>
      <c r="K25" s="34">
        <f t="shared" si="3"/>
        <v>304.3</v>
      </c>
    </row>
    <row r="26" spans="1:11" ht="45" x14ac:dyDescent="0.25">
      <c r="A26" s="27" t="s">
        <v>45</v>
      </c>
      <c r="B26" s="26" t="s">
        <v>37</v>
      </c>
      <c r="C26" s="26" t="s">
        <v>44</v>
      </c>
      <c r="D26" s="36">
        <v>65</v>
      </c>
      <c r="E26" s="36">
        <v>2</v>
      </c>
      <c r="F26" s="36" t="s">
        <v>63</v>
      </c>
      <c r="G26" s="36" t="s">
        <v>76</v>
      </c>
      <c r="H26" s="33" t="s">
        <v>68</v>
      </c>
      <c r="I26" s="34">
        <f>'Приложение 3'!J26</f>
        <v>469.3</v>
      </c>
      <c r="J26" s="34">
        <f>'Приложение 3'!K26</f>
        <v>195.6</v>
      </c>
      <c r="K26" s="34">
        <f>'Приложение 3'!L26</f>
        <v>304.3</v>
      </c>
    </row>
    <row r="27" spans="1:11" ht="15" x14ac:dyDescent="0.25">
      <c r="A27" s="27" t="s">
        <v>47</v>
      </c>
      <c r="B27" s="26" t="s">
        <v>37</v>
      </c>
      <c r="C27" s="26" t="s">
        <v>44</v>
      </c>
      <c r="D27" s="36">
        <v>65</v>
      </c>
      <c r="E27" s="36">
        <v>2</v>
      </c>
      <c r="F27" s="36" t="s">
        <v>63</v>
      </c>
      <c r="G27" s="36" t="s">
        <v>76</v>
      </c>
      <c r="H27" s="33" t="s">
        <v>69</v>
      </c>
      <c r="I27" s="34">
        <f t="shared" ref="I27" si="4">I28</f>
        <v>5</v>
      </c>
      <c r="J27" s="34">
        <f>J28</f>
        <v>5</v>
      </c>
      <c r="K27" s="34">
        <f>K28</f>
        <v>5</v>
      </c>
    </row>
    <row r="28" spans="1:11" ht="30" x14ac:dyDescent="0.25">
      <c r="A28" s="27" t="s">
        <v>48</v>
      </c>
      <c r="B28" s="26" t="s">
        <v>37</v>
      </c>
      <c r="C28" s="26" t="s">
        <v>44</v>
      </c>
      <c r="D28" s="36">
        <v>65</v>
      </c>
      <c r="E28" s="36">
        <v>2</v>
      </c>
      <c r="F28" s="36" t="s">
        <v>63</v>
      </c>
      <c r="G28" s="36" t="s">
        <v>76</v>
      </c>
      <c r="H28" s="33" t="s">
        <v>70</v>
      </c>
      <c r="I28" s="34">
        <f>'Приложение 3'!J28</f>
        <v>5</v>
      </c>
      <c r="J28" s="34">
        <f>'Приложение 3'!K28</f>
        <v>5</v>
      </c>
      <c r="K28" s="34">
        <f>'Приложение 3'!L28</f>
        <v>5</v>
      </c>
    </row>
    <row r="29" spans="1:11" ht="73.5" customHeight="1" x14ac:dyDescent="0.25">
      <c r="A29" s="27" t="str">
        <f>'Приложение 3'!A29</f>
        <v>Непрограммные расходы главных распорядителей средств  бюджета Анненковского сельского поселения Ромодановского муниципального района Республики Мордовия</v>
      </c>
      <c r="B29" s="26" t="s">
        <v>37</v>
      </c>
      <c r="C29" s="26" t="s">
        <v>44</v>
      </c>
      <c r="D29" s="36">
        <v>89</v>
      </c>
      <c r="E29" s="36"/>
      <c r="F29" s="36"/>
      <c r="G29" s="36"/>
      <c r="H29" s="33"/>
      <c r="I29" s="34">
        <f t="shared" ref="I29:K30" si="5">I30</f>
        <v>0.6</v>
      </c>
      <c r="J29" s="34">
        <f t="shared" si="5"/>
        <v>0.6</v>
      </c>
      <c r="K29" s="34">
        <f t="shared" si="5"/>
        <v>0.6</v>
      </c>
    </row>
    <row r="30" spans="1:11" ht="93.75" customHeight="1" x14ac:dyDescent="0.25">
      <c r="A30" s="27" t="str">
        <f>'Приложение 3'!A30</f>
        <v>Непрограммные расходы в рамках обеспечения деятельности главных распорядителей средств бюджета Анненковского сельского поселения Ромодановского муниципального района Республики Мордовия</v>
      </c>
      <c r="B30" s="26" t="s">
        <v>37</v>
      </c>
      <c r="C30" s="26" t="s">
        <v>44</v>
      </c>
      <c r="D30" s="36">
        <v>89</v>
      </c>
      <c r="E30" s="36">
        <v>1</v>
      </c>
      <c r="F30" s="36"/>
      <c r="G30" s="36"/>
      <c r="H30" s="33"/>
      <c r="I30" s="34">
        <f>I31</f>
        <v>0.6</v>
      </c>
      <c r="J30" s="34">
        <f t="shared" si="5"/>
        <v>0.6</v>
      </c>
      <c r="K30" s="34">
        <f t="shared" si="5"/>
        <v>0.6</v>
      </c>
    </row>
    <row r="31" spans="1:11" ht="151.5" customHeight="1" x14ac:dyDescent="0.25">
      <c r="A31" s="27" t="str">
        <f>'Приложение 3'!A31</f>
        <v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v>
      </c>
      <c r="B31" s="26" t="s">
        <v>37</v>
      </c>
      <c r="C31" s="26" t="s">
        <v>44</v>
      </c>
      <c r="D31" s="36">
        <v>89</v>
      </c>
      <c r="E31" s="36">
        <v>1</v>
      </c>
      <c r="F31" s="36" t="s">
        <v>63</v>
      </c>
      <c r="G31" s="36" t="s">
        <v>77</v>
      </c>
      <c r="H31" s="33"/>
      <c r="I31" s="35">
        <f t="shared" ref="I31:K32" si="6">I32</f>
        <v>0.6</v>
      </c>
      <c r="J31" s="35">
        <f t="shared" si="6"/>
        <v>0.6</v>
      </c>
      <c r="K31" s="35">
        <f t="shared" si="6"/>
        <v>0.6</v>
      </c>
    </row>
    <row r="32" spans="1:11" ht="45" x14ac:dyDescent="0.25">
      <c r="A32" s="27" t="s">
        <v>213</v>
      </c>
      <c r="B32" s="26" t="s">
        <v>37</v>
      </c>
      <c r="C32" s="26" t="s">
        <v>44</v>
      </c>
      <c r="D32" s="36">
        <v>89</v>
      </c>
      <c r="E32" s="36">
        <v>1</v>
      </c>
      <c r="F32" s="36" t="s">
        <v>63</v>
      </c>
      <c r="G32" s="36" t="s">
        <v>77</v>
      </c>
      <c r="H32" s="33" t="s">
        <v>67</v>
      </c>
      <c r="I32" s="35">
        <f t="shared" si="6"/>
        <v>0.6</v>
      </c>
      <c r="J32" s="35">
        <f t="shared" si="6"/>
        <v>0.6</v>
      </c>
      <c r="K32" s="35">
        <f t="shared" si="6"/>
        <v>0.6</v>
      </c>
    </row>
    <row r="33" spans="1:11" ht="45" x14ac:dyDescent="0.25">
      <c r="A33" s="27" t="s">
        <v>45</v>
      </c>
      <c r="B33" s="26" t="s">
        <v>37</v>
      </c>
      <c r="C33" s="26" t="s">
        <v>44</v>
      </c>
      <c r="D33" s="36">
        <v>89</v>
      </c>
      <c r="E33" s="36">
        <v>1</v>
      </c>
      <c r="F33" s="36" t="s">
        <v>63</v>
      </c>
      <c r="G33" s="36" t="s">
        <v>77</v>
      </c>
      <c r="H33" s="33" t="s">
        <v>68</v>
      </c>
      <c r="I33" s="183">
        <f>'Приложение 3'!J33</f>
        <v>0.6</v>
      </c>
      <c r="J33" s="35">
        <f>'Приложение 3'!K33</f>
        <v>0.6</v>
      </c>
      <c r="K33" s="35">
        <f>'Приложение 3'!L33</f>
        <v>0.6</v>
      </c>
    </row>
    <row r="34" spans="1:11" ht="17.25" customHeight="1" x14ac:dyDescent="0.25">
      <c r="A34" s="27" t="s">
        <v>50</v>
      </c>
      <c r="B34" s="147" t="s">
        <v>37</v>
      </c>
      <c r="C34" s="147" t="s">
        <v>18</v>
      </c>
      <c r="D34" s="36"/>
      <c r="E34" s="36"/>
      <c r="F34" s="36"/>
      <c r="G34" s="36"/>
      <c r="H34" s="33"/>
      <c r="I34" s="40">
        <f t="shared" ref="I34:K36" si="7">I35</f>
        <v>5</v>
      </c>
      <c r="J34" s="34">
        <f t="shared" si="7"/>
        <v>5</v>
      </c>
      <c r="K34" s="34">
        <f t="shared" si="7"/>
        <v>5</v>
      </c>
    </row>
    <row r="35" spans="1:11" ht="75.75" customHeight="1" x14ac:dyDescent="0.25">
      <c r="A35" s="27" t="str">
        <f>A29</f>
        <v>Непрограммные расходы главных распорядителей средств  бюджета Анненковского сельского поселения Ромодановского муниципального района Республики Мордовия</v>
      </c>
      <c r="B35" s="26" t="s">
        <v>37</v>
      </c>
      <c r="C35" s="26" t="s">
        <v>18</v>
      </c>
      <c r="D35" s="36" t="s">
        <v>78</v>
      </c>
      <c r="E35" s="36"/>
      <c r="F35" s="36"/>
      <c r="G35" s="36"/>
      <c r="H35" s="33"/>
      <c r="I35" s="34">
        <f t="shared" si="7"/>
        <v>5</v>
      </c>
      <c r="J35" s="34">
        <f t="shared" si="7"/>
        <v>5</v>
      </c>
      <c r="K35" s="34">
        <f t="shared" si="7"/>
        <v>5</v>
      </c>
    </row>
    <row r="36" spans="1:11" ht="93" customHeight="1" x14ac:dyDescent="0.25">
      <c r="A36" s="27" t="str">
        <f>A30</f>
        <v>Непрограммные расходы в рамках обеспечения деятельности главных распорядителей средств бюджета Анненковского сельского поселения Ромодановского муниципального района Республики Мордовия</v>
      </c>
      <c r="B36" s="26" t="s">
        <v>37</v>
      </c>
      <c r="C36" s="26" t="s">
        <v>18</v>
      </c>
      <c r="D36" s="36" t="s">
        <v>78</v>
      </c>
      <c r="E36" s="36" t="s">
        <v>8</v>
      </c>
      <c r="F36" s="36"/>
      <c r="G36" s="36"/>
      <c r="H36" s="33"/>
      <c r="I36" s="34">
        <f t="shared" si="7"/>
        <v>5</v>
      </c>
      <c r="J36" s="34">
        <f t="shared" si="7"/>
        <v>5</v>
      </c>
      <c r="K36" s="34">
        <f t="shared" si="7"/>
        <v>5</v>
      </c>
    </row>
    <row r="37" spans="1:11" ht="61.5" customHeight="1" x14ac:dyDescent="0.25">
      <c r="A37" s="27" t="str">
        <f>'Приложение 3'!A37</f>
        <v>Резервный фонд аминистрации Анненковского сельского поселени Ромодановского муниципального района Республики Мордовия</v>
      </c>
      <c r="B37" s="26" t="s">
        <v>37</v>
      </c>
      <c r="C37" s="26" t="s">
        <v>18</v>
      </c>
      <c r="D37" s="36" t="s">
        <v>78</v>
      </c>
      <c r="E37" s="36" t="s">
        <v>8</v>
      </c>
      <c r="F37" s="36" t="s">
        <v>63</v>
      </c>
      <c r="G37" s="36" t="s">
        <v>80</v>
      </c>
      <c r="H37" s="33"/>
      <c r="I37" s="34">
        <f>I39</f>
        <v>5</v>
      </c>
      <c r="J37" s="34">
        <f>J39</f>
        <v>5</v>
      </c>
      <c r="K37" s="34">
        <f>K39</f>
        <v>5</v>
      </c>
    </row>
    <row r="38" spans="1:11" ht="15" x14ac:dyDescent="0.25">
      <c r="A38" s="27" t="s">
        <v>47</v>
      </c>
      <c r="B38" s="26" t="s">
        <v>37</v>
      </c>
      <c r="C38" s="26" t="s">
        <v>18</v>
      </c>
      <c r="D38" s="36" t="s">
        <v>78</v>
      </c>
      <c r="E38" s="36" t="s">
        <v>8</v>
      </c>
      <c r="F38" s="36" t="s">
        <v>63</v>
      </c>
      <c r="G38" s="36" t="s">
        <v>80</v>
      </c>
      <c r="H38" s="33" t="s">
        <v>69</v>
      </c>
      <c r="I38" s="34">
        <f>I39</f>
        <v>5</v>
      </c>
      <c r="J38" s="34">
        <f>J39</f>
        <v>5</v>
      </c>
      <c r="K38" s="34">
        <f>K39</f>
        <v>5</v>
      </c>
    </row>
    <row r="39" spans="1:11" ht="15" x14ac:dyDescent="0.25">
      <c r="A39" s="27" t="s">
        <v>51</v>
      </c>
      <c r="B39" s="26" t="s">
        <v>37</v>
      </c>
      <c r="C39" s="26" t="s">
        <v>52</v>
      </c>
      <c r="D39" s="36" t="s">
        <v>78</v>
      </c>
      <c r="E39" s="36" t="s">
        <v>8</v>
      </c>
      <c r="F39" s="36" t="s">
        <v>63</v>
      </c>
      <c r="G39" s="36" t="s">
        <v>80</v>
      </c>
      <c r="H39" s="33" t="s">
        <v>71</v>
      </c>
      <c r="I39" s="34">
        <f>'Приложение 3'!J39</f>
        <v>5</v>
      </c>
      <c r="J39" s="34">
        <f>'Приложение 3'!K39</f>
        <v>5</v>
      </c>
      <c r="K39" s="34">
        <f>'Приложение 3'!L39</f>
        <v>5</v>
      </c>
    </row>
    <row r="40" spans="1:11" ht="15" x14ac:dyDescent="0.25">
      <c r="A40" s="24" t="s">
        <v>154</v>
      </c>
      <c r="B40" s="25" t="s">
        <v>39</v>
      </c>
      <c r="C40" s="26"/>
      <c r="D40" s="36"/>
      <c r="E40" s="36"/>
      <c r="F40" s="36"/>
      <c r="G40" s="36"/>
      <c r="H40" s="33"/>
      <c r="I40" s="34">
        <f>I41</f>
        <v>159</v>
      </c>
      <c r="J40" s="34">
        <f t="shared" ref="J40:K40" si="8">J41</f>
        <v>173.9</v>
      </c>
      <c r="K40" s="34">
        <f t="shared" si="8"/>
        <v>180.2</v>
      </c>
    </row>
    <row r="41" spans="1:11" ht="30" x14ac:dyDescent="0.25">
      <c r="A41" s="27" t="s">
        <v>214</v>
      </c>
      <c r="B41" s="26" t="s">
        <v>39</v>
      </c>
      <c r="C41" s="26" t="s">
        <v>53</v>
      </c>
      <c r="D41" s="36"/>
      <c r="E41" s="36"/>
      <c r="F41" s="36"/>
      <c r="G41" s="36"/>
      <c r="H41" s="33"/>
      <c r="I41" s="34">
        <f t="shared" ref="I41:K47" si="9">I42</f>
        <v>159</v>
      </c>
      <c r="J41" s="34">
        <f t="shared" si="9"/>
        <v>173.9</v>
      </c>
      <c r="K41" s="34">
        <f t="shared" si="9"/>
        <v>180.2</v>
      </c>
    </row>
    <row r="42" spans="1:11" ht="96" customHeight="1" x14ac:dyDescent="0.25">
      <c r="A42" s="27" t="str">
        <f>'Приложение 3'!A42</f>
        <v>Непрограммные расходы главных распорядителей средств бюджетаАнненковского сельского поселения Ромодановского муниципального района Республики Мордовия</v>
      </c>
      <c r="B42" s="26" t="s">
        <v>39</v>
      </c>
      <c r="C42" s="26" t="s">
        <v>53</v>
      </c>
      <c r="D42" s="36" t="s">
        <v>78</v>
      </c>
      <c r="E42" s="36"/>
      <c r="F42" s="36"/>
      <c r="G42" s="36"/>
      <c r="H42" s="33"/>
      <c r="I42" s="34">
        <f>I43</f>
        <v>159</v>
      </c>
      <c r="J42" s="34">
        <f t="shared" si="9"/>
        <v>173.9</v>
      </c>
      <c r="K42" s="34">
        <f t="shared" si="9"/>
        <v>180.2</v>
      </c>
    </row>
    <row r="43" spans="1:11" ht="106.5" customHeight="1" x14ac:dyDescent="0.25">
      <c r="A43" s="27" t="str">
        <f>'Приложение 3'!A43</f>
        <v>Непрограммные расходы в рамках обеспечения деятельности главных распорядителей средств бюджетаАнненковского сельского поселения Ромодановского муниципального района Республики Мордовия</v>
      </c>
      <c r="B43" s="26" t="s">
        <v>39</v>
      </c>
      <c r="C43" s="26" t="s">
        <v>53</v>
      </c>
      <c r="D43" s="36" t="s">
        <v>78</v>
      </c>
      <c r="E43" s="36" t="s">
        <v>8</v>
      </c>
      <c r="F43" s="36"/>
      <c r="G43" s="36"/>
      <c r="H43" s="33"/>
      <c r="I43" s="34">
        <f>I44</f>
        <v>159</v>
      </c>
      <c r="J43" s="34">
        <f>J44</f>
        <v>173.9</v>
      </c>
      <c r="K43" s="34">
        <f>K44</f>
        <v>180.2</v>
      </c>
    </row>
    <row r="44" spans="1:11" ht="93" customHeight="1" x14ac:dyDescent="0.25">
      <c r="A44" s="27" t="str">
        <f>'Приложение 3'!A44</f>
        <v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v>
      </c>
      <c r="B44" s="26" t="s">
        <v>39</v>
      </c>
      <c r="C44" s="26" t="s">
        <v>53</v>
      </c>
      <c r="D44" s="36" t="s">
        <v>78</v>
      </c>
      <c r="E44" s="36" t="s">
        <v>8</v>
      </c>
      <c r="F44" s="36" t="s">
        <v>63</v>
      </c>
      <c r="G44" s="36" t="s">
        <v>156</v>
      </c>
      <c r="H44" s="33"/>
      <c r="I44" s="34">
        <f>I47+I45</f>
        <v>159</v>
      </c>
      <c r="J44" s="34">
        <f t="shared" ref="J44:K44" si="10">J47+J45</f>
        <v>173.9</v>
      </c>
      <c r="K44" s="34">
        <f t="shared" si="10"/>
        <v>180.2</v>
      </c>
    </row>
    <row r="45" spans="1:11" ht="105" x14ac:dyDescent="0.25">
      <c r="A45" s="27" t="s">
        <v>42</v>
      </c>
      <c r="B45" s="26" t="s">
        <v>39</v>
      </c>
      <c r="C45" s="26" t="s">
        <v>53</v>
      </c>
      <c r="D45" s="36" t="s">
        <v>78</v>
      </c>
      <c r="E45" s="36" t="s">
        <v>8</v>
      </c>
      <c r="F45" s="36" t="s">
        <v>63</v>
      </c>
      <c r="G45" s="36" t="s">
        <v>156</v>
      </c>
      <c r="H45" s="33" t="s">
        <v>65</v>
      </c>
      <c r="I45" s="34">
        <f>I46</f>
        <v>154</v>
      </c>
      <c r="J45" s="34">
        <f t="shared" ref="J45:K45" si="11">J46</f>
        <v>168.9</v>
      </c>
      <c r="K45" s="34">
        <f t="shared" si="11"/>
        <v>175.2</v>
      </c>
    </row>
    <row r="46" spans="1:11" ht="46.5" customHeight="1" x14ac:dyDescent="0.25">
      <c r="A46" s="27" t="s">
        <v>43</v>
      </c>
      <c r="B46" s="26" t="s">
        <v>39</v>
      </c>
      <c r="C46" s="26" t="s">
        <v>53</v>
      </c>
      <c r="D46" s="36" t="s">
        <v>78</v>
      </c>
      <c r="E46" s="36" t="s">
        <v>8</v>
      </c>
      <c r="F46" s="36" t="s">
        <v>63</v>
      </c>
      <c r="G46" s="36" t="s">
        <v>156</v>
      </c>
      <c r="H46" s="33" t="s">
        <v>66</v>
      </c>
      <c r="I46" s="34">
        <f>'Приложение 3'!J46</f>
        <v>154</v>
      </c>
      <c r="J46" s="34">
        <f>'Приложение 3'!K46</f>
        <v>168.9</v>
      </c>
      <c r="K46" s="34">
        <f>'Приложение 3'!L46</f>
        <v>175.2</v>
      </c>
    </row>
    <row r="47" spans="1:11" ht="45" x14ac:dyDescent="0.25">
      <c r="A47" s="27" t="s">
        <v>213</v>
      </c>
      <c r="B47" s="26" t="s">
        <v>39</v>
      </c>
      <c r="C47" s="26" t="s">
        <v>53</v>
      </c>
      <c r="D47" s="36" t="s">
        <v>78</v>
      </c>
      <c r="E47" s="36" t="s">
        <v>8</v>
      </c>
      <c r="F47" s="36" t="s">
        <v>63</v>
      </c>
      <c r="G47" s="36" t="s">
        <v>156</v>
      </c>
      <c r="H47" s="33" t="s">
        <v>67</v>
      </c>
      <c r="I47" s="34">
        <f t="shared" ref="I47" si="12">I48</f>
        <v>5</v>
      </c>
      <c r="J47" s="34">
        <f t="shared" si="9"/>
        <v>5</v>
      </c>
      <c r="K47" s="34">
        <f t="shared" si="9"/>
        <v>5</v>
      </c>
    </row>
    <row r="48" spans="1:11" ht="45" x14ac:dyDescent="0.25">
      <c r="A48" s="27" t="s">
        <v>45</v>
      </c>
      <c r="B48" s="26" t="s">
        <v>39</v>
      </c>
      <c r="C48" s="26" t="s">
        <v>53</v>
      </c>
      <c r="D48" s="36" t="s">
        <v>78</v>
      </c>
      <c r="E48" s="36" t="s">
        <v>8</v>
      </c>
      <c r="F48" s="36" t="s">
        <v>63</v>
      </c>
      <c r="G48" s="36" t="s">
        <v>156</v>
      </c>
      <c r="H48" s="33" t="s">
        <v>68</v>
      </c>
      <c r="I48" s="34">
        <f>'Приложение 3'!J48</f>
        <v>5</v>
      </c>
      <c r="J48" s="34">
        <f>'Приложение 3'!K48</f>
        <v>5</v>
      </c>
      <c r="K48" s="34">
        <f>'Приложение 3'!L48</f>
        <v>5</v>
      </c>
    </row>
    <row r="49" spans="1:11" ht="15" x14ac:dyDescent="0.25">
      <c r="A49" s="24" t="s">
        <v>54</v>
      </c>
      <c r="B49" s="25" t="s">
        <v>44</v>
      </c>
      <c r="C49" s="26"/>
      <c r="D49" s="36"/>
      <c r="E49" s="36"/>
      <c r="F49" s="36"/>
      <c r="G49" s="36"/>
      <c r="H49" s="33"/>
      <c r="I49" s="34">
        <f>I50</f>
        <v>370</v>
      </c>
      <c r="J49" s="34">
        <f>J50</f>
        <v>392</v>
      </c>
      <c r="K49" s="34">
        <f>K50</f>
        <v>408</v>
      </c>
    </row>
    <row r="50" spans="1:11" ht="15" customHeight="1" x14ac:dyDescent="0.25">
      <c r="A50" s="27" t="s">
        <v>56</v>
      </c>
      <c r="B50" s="26" t="s">
        <v>44</v>
      </c>
      <c r="C50" s="26" t="s">
        <v>57</v>
      </c>
      <c r="D50" s="36"/>
      <c r="E50" s="36"/>
      <c r="F50" s="36"/>
      <c r="G50" s="36"/>
      <c r="H50" s="33"/>
      <c r="I50" s="34">
        <f t="shared" ref="I50:I54" si="13">I51</f>
        <v>370</v>
      </c>
      <c r="J50" s="34">
        <f t="shared" ref="J50:K50" si="14">J51</f>
        <v>392</v>
      </c>
      <c r="K50" s="34">
        <f t="shared" si="14"/>
        <v>408</v>
      </c>
    </row>
    <row r="51" spans="1:11" ht="105.75" customHeight="1" x14ac:dyDescent="0.25">
      <c r="A51" s="28" t="s">
        <v>178</v>
      </c>
      <c r="B51" s="26" t="s">
        <v>44</v>
      </c>
      <c r="C51" s="26" t="s">
        <v>57</v>
      </c>
      <c r="D51" s="36" t="s">
        <v>206</v>
      </c>
      <c r="E51" s="36"/>
      <c r="F51" s="36"/>
      <c r="G51" s="36"/>
      <c r="H51" s="33"/>
      <c r="I51" s="34">
        <f>I52</f>
        <v>370</v>
      </c>
      <c r="J51" s="34">
        <f t="shared" ref="J51:K51" si="15">J52</f>
        <v>392</v>
      </c>
      <c r="K51" s="34">
        <f t="shared" si="15"/>
        <v>408</v>
      </c>
    </row>
    <row r="52" spans="1:11" ht="63.75" customHeight="1" x14ac:dyDescent="0.25">
      <c r="A52" s="28" t="str">
        <f>'Приложение 3'!A52</f>
        <v>Основное мероприятия " Ремонт и содержание дорог в границах поселения,поддержание дорожного полотна в работоспособном состоянии.</v>
      </c>
      <c r="B52" s="26" t="s">
        <v>44</v>
      </c>
      <c r="C52" s="26" t="s">
        <v>57</v>
      </c>
      <c r="D52" s="36" t="s">
        <v>206</v>
      </c>
      <c r="E52" s="36" t="s">
        <v>79</v>
      </c>
      <c r="F52" s="36" t="s">
        <v>37</v>
      </c>
      <c r="G52" s="36"/>
      <c r="H52" s="33"/>
      <c r="I52" s="34">
        <f t="shared" ref="I52:K52" si="16">I53</f>
        <v>370</v>
      </c>
      <c r="J52" s="34">
        <f t="shared" si="16"/>
        <v>392</v>
      </c>
      <c r="K52" s="34">
        <f t="shared" si="16"/>
        <v>408</v>
      </c>
    </row>
    <row r="53" spans="1:11" ht="330.75" customHeight="1" x14ac:dyDescent="0.25">
      <c r="A53" s="28" t="str">
        <f>'Приложение 3'!A53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53" s="26" t="s">
        <v>44</v>
      </c>
      <c r="C53" s="26" t="s">
        <v>57</v>
      </c>
      <c r="D53" s="36" t="s">
        <v>206</v>
      </c>
      <c r="E53" s="36" t="s">
        <v>79</v>
      </c>
      <c r="F53" s="36" t="s">
        <v>37</v>
      </c>
      <c r="G53" s="36" t="s">
        <v>252</v>
      </c>
      <c r="H53" s="33"/>
      <c r="I53" s="34">
        <f t="shared" si="13"/>
        <v>370</v>
      </c>
      <c r="J53" s="34">
        <f>J54</f>
        <v>392</v>
      </c>
      <c r="K53" s="34">
        <f t="shared" ref="K53" si="17">K54</f>
        <v>408</v>
      </c>
    </row>
    <row r="54" spans="1:11" ht="45" x14ac:dyDescent="0.25">
      <c r="A54" s="27" t="s">
        <v>213</v>
      </c>
      <c r="B54" s="26" t="s">
        <v>44</v>
      </c>
      <c r="C54" s="26" t="s">
        <v>57</v>
      </c>
      <c r="D54" s="36" t="s">
        <v>206</v>
      </c>
      <c r="E54" s="36" t="s">
        <v>79</v>
      </c>
      <c r="F54" s="36" t="s">
        <v>37</v>
      </c>
      <c r="G54" s="36" t="s">
        <v>252</v>
      </c>
      <c r="H54" s="33" t="s">
        <v>67</v>
      </c>
      <c r="I54" s="34">
        <f t="shared" si="13"/>
        <v>370</v>
      </c>
      <c r="J54" s="34">
        <f t="shared" ref="J54:K54" si="18">J55</f>
        <v>392</v>
      </c>
      <c r="K54" s="34">
        <f t="shared" si="18"/>
        <v>408</v>
      </c>
    </row>
    <row r="55" spans="1:11" ht="45" x14ac:dyDescent="0.25">
      <c r="A55" s="27" t="s">
        <v>45</v>
      </c>
      <c r="B55" s="26" t="s">
        <v>44</v>
      </c>
      <c r="C55" s="26" t="s">
        <v>57</v>
      </c>
      <c r="D55" s="36" t="s">
        <v>206</v>
      </c>
      <c r="E55" s="36" t="s">
        <v>79</v>
      </c>
      <c r="F55" s="36" t="s">
        <v>37</v>
      </c>
      <c r="G55" s="36" t="s">
        <v>252</v>
      </c>
      <c r="H55" s="33" t="s">
        <v>68</v>
      </c>
      <c r="I55" s="34">
        <f>'Приложение 3'!J55</f>
        <v>370</v>
      </c>
      <c r="J55" s="34">
        <f>'Приложение 3'!K55</f>
        <v>392</v>
      </c>
      <c r="K55" s="34">
        <f>'Приложение 3'!L55</f>
        <v>408</v>
      </c>
    </row>
    <row r="56" spans="1:11" ht="15" x14ac:dyDescent="0.25">
      <c r="A56" s="27" t="s">
        <v>58</v>
      </c>
      <c r="B56" s="147" t="s">
        <v>49</v>
      </c>
      <c r="C56" s="26"/>
      <c r="D56" s="36"/>
      <c r="E56" s="36"/>
      <c r="F56" s="36"/>
      <c r="G56" s="36"/>
      <c r="H56" s="33"/>
      <c r="I56" s="34">
        <f>I57</f>
        <v>69.8</v>
      </c>
      <c r="J56" s="34">
        <f t="shared" ref="J56:K57" si="19">J57</f>
        <v>31.6</v>
      </c>
      <c r="K56" s="34">
        <f t="shared" si="19"/>
        <v>19</v>
      </c>
    </row>
    <row r="57" spans="1:11" ht="15" x14ac:dyDescent="0.25">
      <c r="A57" s="29" t="s">
        <v>64</v>
      </c>
      <c r="B57" s="26" t="s">
        <v>49</v>
      </c>
      <c r="C57" s="26" t="s">
        <v>53</v>
      </c>
      <c r="D57" s="36"/>
      <c r="E57" s="36"/>
      <c r="F57" s="36"/>
      <c r="G57" s="36"/>
      <c r="H57" s="26"/>
      <c r="I57" s="34">
        <f>I58</f>
        <v>69.8</v>
      </c>
      <c r="J57" s="34">
        <f t="shared" si="19"/>
        <v>31.6</v>
      </c>
      <c r="K57" s="34">
        <f t="shared" si="19"/>
        <v>19</v>
      </c>
    </row>
    <row r="58" spans="1:11" ht="108.75" customHeight="1" x14ac:dyDescent="0.25">
      <c r="A58" s="29" t="str">
        <f>'Приложение 3'!A58</f>
        <v>Муниципальная программа "Комплексного развития социальной  инфраструктуры Анненковского сельского поселения  Ромодановского муниципального района Республики Мордовия на  2018-2028 года" и с перспективой до 2030 года.</v>
      </c>
      <c r="B58" s="26" t="s">
        <v>49</v>
      </c>
      <c r="C58" s="26" t="s">
        <v>53</v>
      </c>
      <c r="D58" s="36" t="s">
        <v>17</v>
      </c>
      <c r="E58" s="36"/>
      <c r="F58" s="36"/>
      <c r="G58" s="36"/>
      <c r="H58" s="26"/>
      <c r="I58" s="34">
        <f>I63+I59</f>
        <v>69.8</v>
      </c>
      <c r="J58" s="34">
        <f>J63+J59</f>
        <v>31.6</v>
      </c>
      <c r="K58" s="34">
        <f>K64+K59</f>
        <v>19</v>
      </c>
    </row>
    <row r="59" spans="1:11" ht="30.75" customHeight="1" x14ac:dyDescent="0.25">
      <c r="A59" s="29" t="str">
        <f>'Приложение 3'!A59</f>
        <v>Основное мероприятия "Благоустройство территории"</v>
      </c>
      <c r="B59" s="26" t="s">
        <v>49</v>
      </c>
      <c r="C59" s="26" t="s">
        <v>53</v>
      </c>
      <c r="D59" s="36" t="s">
        <v>17</v>
      </c>
      <c r="E59" s="36" t="s">
        <v>79</v>
      </c>
      <c r="F59" s="36" t="s">
        <v>209</v>
      </c>
      <c r="G59" s="36"/>
      <c r="H59" s="26"/>
      <c r="I59" s="34">
        <f t="shared" ref="I59:K61" si="20">I60</f>
        <v>20</v>
      </c>
      <c r="J59" s="34">
        <f t="shared" si="20"/>
        <v>5</v>
      </c>
      <c r="K59" s="34">
        <f t="shared" si="20"/>
        <v>5</v>
      </c>
    </row>
    <row r="60" spans="1:11" ht="29.25" customHeight="1" x14ac:dyDescent="0.25">
      <c r="A60" s="29" t="str">
        <f>'Приложение 3'!A60</f>
        <v>Прочие мероприятия по благоустройству</v>
      </c>
      <c r="B60" s="26" t="s">
        <v>49</v>
      </c>
      <c r="C60" s="26" t="s">
        <v>53</v>
      </c>
      <c r="D60" s="36" t="s">
        <v>17</v>
      </c>
      <c r="E60" s="36" t="s">
        <v>79</v>
      </c>
      <c r="F60" s="36" t="s">
        <v>209</v>
      </c>
      <c r="G60" s="36" t="s">
        <v>159</v>
      </c>
      <c r="H60" s="26"/>
      <c r="I60" s="34">
        <f t="shared" si="20"/>
        <v>20</v>
      </c>
      <c r="J60" s="34">
        <f t="shared" si="20"/>
        <v>5</v>
      </c>
      <c r="K60" s="34">
        <f t="shared" si="20"/>
        <v>5</v>
      </c>
    </row>
    <row r="61" spans="1:11" ht="46.5" customHeight="1" x14ac:dyDescent="0.25">
      <c r="A61" s="186" t="str">
        <f>'Приложение 3'!A61</f>
        <v>Закупка товаров, работ и услуг для обеспечения государственных (муниципальных) нужд</v>
      </c>
      <c r="B61" s="26" t="s">
        <v>49</v>
      </c>
      <c r="C61" s="26" t="s">
        <v>53</v>
      </c>
      <c r="D61" s="36" t="s">
        <v>17</v>
      </c>
      <c r="E61" s="36" t="s">
        <v>79</v>
      </c>
      <c r="F61" s="36" t="s">
        <v>209</v>
      </c>
      <c r="G61" s="36" t="s">
        <v>159</v>
      </c>
      <c r="H61" s="26" t="s">
        <v>67</v>
      </c>
      <c r="I61" s="34">
        <f t="shared" si="20"/>
        <v>20</v>
      </c>
      <c r="J61" s="34">
        <f t="shared" si="20"/>
        <v>5</v>
      </c>
      <c r="K61" s="34">
        <f t="shared" si="20"/>
        <v>5</v>
      </c>
    </row>
    <row r="62" spans="1:11" ht="48" customHeight="1" x14ac:dyDescent="0.25">
      <c r="A62" s="186" t="str">
        <f>'Приложение 3'!A62</f>
        <v>Иные закупки товаров, работ и услуг для обеспечения государственных (муниципальных) нужд</v>
      </c>
      <c r="B62" s="26" t="s">
        <v>49</v>
      </c>
      <c r="C62" s="26" t="s">
        <v>53</v>
      </c>
      <c r="D62" s="36" t="s">
        <v>17</v>
      </c>
      <c r="E62" s="36" t="s">
        <v>79</v>
      </c>
      <c r="F62" s="36" t="s">
        <v>209</v>
      </c>
      <c r="G62" s="36" t="s">
        <v>159</v>
      </c>
      <c r="H62" s="26" t="s">
        <v>68</v>
      </c>
      <c r="I62" s="34">
        <f>'Приложение 3'!J62</f>
        <v>20</v>
      </c>
      <c r="J62" s="34">
        <f>'Приложение 3'!K62</f>
        <v>5</v>
      </c>
      <c r="K62" s="34">
        <f>'Приложение 3'!L62</f>
        <v>5</v>
      </c>
    </row>
    <row r="63" spans="1:11" ht="32.25" customHeight="1" x14ac:dyDescent="0.25">
      <c r="A63" s="30" t="str">
        <f>'Приложение 3'!A63</f>
        <v>Основное мероприятия "Освещение территории сельского поселения"</v>
      </c>
      <c r="B63" s="26" t="s">
        <v>49</v>
      </c>
      <c r="C63" s="26" t="s">
        <v>53</v>
      </c>
      <c r="D63" s="36" t="s">
        <v>17</v>
      </c>
      <c r="E63" s="36" t="s">
        <v>79</v>
      </c>
      <c r="F63" s="36" t="s">
        <v>208</v>
      </c>
      <c r="G63" s="36"/>
      <c r="H63" s="26"/>
      <c r="I63" s="34">
        <f>I64</f>
        <v>49.8</v>
      </c>
      <c r="J63" s="34">
        <f>J64</f>
        <v>26.6</v>
      </c>
      <c r="K63" s="34">
        <f>K64</f>
        <v>14</v>
      </c>
    </row>
    <row r="64" spans="1:11" ht="15" x14ac:dyDescent="0.25">
      <c r="A64" s="29" t="s">
        <v>158</v>
      </c>
      <c r="B64" s="26" t="s">
        <v>49</v>
      </c>
      <c r="C64" s="26" t="s">
        <v>53</v>
      </c>
      <c r="D64" s="36" t="s">
        <v>17</v>
      </c>
      <c r="E64" s="36" t="s">
        <v>79</v>
      </c>
      <c r="F64" s="36" t="s">
        <v>208</v>
      </c>
      <c r="G64" s="36" t="s">
        <v>157</v>
      </c>
      <c r="H64" s="26"/>
      <c r="I64" s="34">
        <f t="shared" ref="I64:K65" si="21">I65</f>
        <v>49.8</v>
      </c>
      <c r="J64" s="34">
        <f t="shared" si="21"/>
        <v>26.6</v>
      </c>
      <c r="K64" s="34">
        <f t="shared" si="21"/>
        <v>14</v>
      </c>
    </row>
    <row r="65" spans="1:11" ht="45" x14ac:dyDescent="0.25">
      <c r="A65" s="27" t="s">
        <v>213</v>
      </c>
      <c r="B65" s="26" t="s">
        <v>49</v>
      </c>
      <c r="C65" s="26" t="s">
        <v>53</v>
      </c>
      <c r="D65" s="36" t="s">
        <v>17</v>
      </c>
      <c r="E65" s="36" t="s">
        <v>79</v>
      </c>
      <c r="F65" s="36" t="s">
        <v>208</v>
      </c>
      <c r="G65" s="36" t="s">
        <v>157</v>
      </c>
      <c r="H65" s="26" t="s">
        <v>67</v>
      </c>
      <c r="I65" s="34">
        <f t="shared" si="21"/>
        <v>49.8</v>
      </c>
      <c r="J65" s="34">
        <f t="shared" si="21"/>
        <v>26.6</v>
      </c>
      <c r="K65" s="34">
        <f t="shared" si="21"/>
        <v>14</v>
      </c>
    </row>
    <row r="66" spans="1:11" ht="45" x14ac:dyDescent="0.25">
      <c r="A66" s="27" t="s">
        <v>45</v>
      </c>
      <c r="B66" s="26" t="s">
        <v>49</v>
      </c>
      <c r="C66" s="26" t="s">
        <v>53</v>
      </c>
      <c r="D66" s="36" t="s">
        <v>17</v>
      </c>
      <c r="E66" s="36" t="s">
        <v>79</v>
      </c>
      <c r="F66" s="36" t="s">
        <v>208</v>
      </c>
      <c r="G66" s="36" t="s">
        <v>157</v>
      </c>
      <c r="H66" s="26" t="s">
        <v>68</v>
      </c>
      <c r="I66" s="34">
        <f>'Приложение 3'!J66</f>
        <v>49.8</v>
      </c>
      <c r="J66" s="34">
        <f>'Приложение 3'!K66</f>
        <v>26.6</v>
      </c>
      <c r="K66" s="34">
        <f>'Приложение 3'!L66</f>
        <v>14</v>
      </c>
    </row>
    <row r="67" spans="1:11" ht="15" x14ac:dyDescent="0.25">
      <c r="A67" s="24" t="s">
        <v>59</v>
      </c>
      <c r="B67" s="25" t="s">
        <v>17</v>
      </c>
      <c r="C67" s="26"/>
      <c r="D67" s="36"/>
      <c r="E67" s="36"/>
      <c r="F67" s="36"/>
      <c r="G67" s="36"/>
      <c r="H67" s="33"/>
      <c r="I67" s="34">
        <f t="shared" ref="I67:K72" si="22">I68</f>
        <v>138.4</v>
      </c>
      <c r="J67" s="40">
        <f t="shared" si="22"/>
        <v>138.4</v>
      </c>
      <c r="K67" s="34">
        <f t="shared" si="22"/>
        <v>138.4</v>
      </c>
    </row>
    <row r="68" spans="1:11" ht="15" x14ac:dyDescent="0.25">
      <c r="A68" s="27" t="s">
        <v>60</v>
      </c>
      <c r="B68" s="26" t="s">
        <v>17</v>
      </c>
      <c r="C68" s="26" t="s">
        <v>37</v>
      </c>
      <c r="D68" s="36"/>
      <c r="E68" s="36"/>
      <c r="F68" s="36"/>
      <c r="G68" s="36"/>
      <c r="H68" s="33"/>
      <c r="I68" s="34">
        <f t="shared" si="22"/>
        <v>138.4</v>
      </c>
      <c r="J68" s="34">
        <f t="shared" si="22"/>
        <v>138.4</v>
      </c>
      <c r="K68" s="34">
        <f t="shared" si="22"/>
        <v>138.4</v>
      </c>
    </row>
    <row r="69" spans="1:11" ht="90.75" customHeight="1" x14ac:dyDescent="0.25">
      <c r="A69" s="27" t="str">
        <f>'Приложение 3'!A69</f>
        <v>Непрограммные расходы главных распорядителей средств  бюджетаАнненковского сельского поселения Ромодановского муниципального района Республики Мордовия</v>
      </c>
      <c r="B69" s="26" t="s">
        <v>17</v>
      </c>
      <c r="C69" s="26" t="s">
        <v>37</v>
      </c>
      <c r="D69" s="36" t="s">
        <v>78</v>
      </c>
      <c r="E69" s="36"/>
      <c r="F69" s="36"/>
      <c r="G69" s="36"/>
      <c r="H69" s="33"/>
      <c r="I69" s="34">
        <f t="shared" si="22"/>
        <v>138.4</v>
      </c>
      <c r="J69" s="34">
        <f t="shared" si="22"/>
        <v>138.4</v>
      </c>
      <c r="K69" s="34">
        <f t="shared" si="22"/>
        <v>138.4</v>
      </c>
    </row>
    <row r="70" spans="1:11" ht="106.5" customHeight="1" x14ac:dyDescent="0.25">
      <c r="A70" s="27" t="str">
        <f>'Приложение 3'!A70</f>
        <v>Непрограммные расходы в рамках обеспечения деятельности главных распорядителей средств бюджетаАнненковского сельского поселения Ромодановского муниципального района Республики Мордовия</v>
      </c>
      <c r="B70" s="26" t="s">
        <v>17</v>
      </c>
      <c r="C70" s="26" t="s">
        <v>37</v>
      </c>
      <c r="D70" s="36" t="s">
        <v>78</v>
      </c>
      <c r="E70" s="36" t="s">
        <v>8</v>
      </c>
      <c r="F70" s="36"/>
      <c r="G70" s="36"/>
      <c r="H70" s="33"/>
      <c r="I70" s="34">
        <f>I71</f>
        <v>138.4</v>
      </c>
      <c r="J70" s="34">
        <f>J71</f>
        <v>138.4</v>
      </c>
      <c r="K70" s="34">
        <f>K71</f>
        <v>138.4</v>
      </c>
    </row>
    <row r="71" spans="1:11" ht="30" x14ac:dyDescent="0.25">
      <c r="A71" s="27" t="s">
        <v>61</v>
      </c>
      <c r="B71" s="26" t="s">
        <v>17</v>
      </c>
      <c r="C71" s="26" t="s">
        <v>37</v>
      </c>
      <c r="D71" s="36" t="s">
        <v>78</v>
      </c>
      <c r="E71" s="36" t="s">
        <v>8</v>
      </c>
      <c r="F71" s="36" t="s">
        <v>63</v>
      </c>
      <c r="G71" s="36" t="s">
        <v>81</v>
      </c>
      <c r="H71" s="33"/>
      <c r="I71" s="34">
        <f t="shared" si="22"/>
        <v>138.4</v>
      </c>
      <c r="J71" s="34">
        <f t="shared" si="22"/>
        <v>138.4</v>
      </c>
      <c r="K71" s="34">
        <f t="shared" si="22"/>
        <v>138.4</v>
      </c>
    </row>
    <row r="72" spans="1:11" ht="30" x14ac:dyDescent="0.25">
      <c r="A72" s="27" t="s">
        <v>55</v>
      </c>
      <c r="B72" s="26" t="s">
        <v>17</v>
      </c>
      <c r="C72" s="26" t="s">
        <v>37</v>
      </c>
      <c r="D72" s="36" t="s">
        <v>78</v>
      </c>
      <c r="E72" s="36" t="s">
        <v>8</v>
      </c>
      <c r="F72" s="36" t="s">
        <v>63</v>
      </c>
      <c r="G72" s="36" t="s">
        <v>81</v>
      </c>
      <c r="H72" s="33" t="s">
        <v>72</v>
      </c>
      <c r="I72" s="34">
        <f>I73</f>
        <v>138.4</v>
      </c>
      <c r="J72" s="34">
        <f t="shared" si="22"/>
        <v>138.4</v>
      </c>
      <c r="K72" s="34">
        <f t="shared" si="22"/>
        <v>138.4</v>
      </c>
    </row>
    <row r="73" spans="1:11" ht="30" x14ac:dyDescent="0.25">
      <c r="A73" s="27" t="s">
        <v>62</v>
      </c>
      <c r="B73" s="26" t="s">
        <v>17</v>
      </c>
      <c r="C73" s="26" t="s">
        <v>37</v>
      </c>
      <c r="D73" s="36" t="s">
        <v>78</v>
      </c>
      <c r="E73" s="36" t="s">
        <v>8</v>
      </c>
      <c r="F73" s="36" t="s">
        <v>63</v>
      </c>
      <c r="G73" s="36" t="s">
        <v>81</v>
      </c>
      <c r="H73" s="33" t="s">
        <v>73</v>
      </c>
      <c r="I73" s="34">
        <f>'Приложение 3'!J73</f>
        <v>138.4</v>
      </c>
      <c r="J73" s="34">
        <f>'Приложение 3'!K73</f>
        <v>138.4</v>
      </c>
      <c r="K73" s="34">
        <f>'Приложение 3'!L73</f>
        <v>138.4</v>
      </c>
    </row>
    <row r="74" spans="1:11" ht="32.25" customHeight="1" x14ac:dyDescent="0.25">
      <c r="A74" s="27" t="str">
        <f>'Приложение 3'!A74</f>
        <v>Обслуживание государственного (муниципального)долга</v>
      </c>
      <c r="B74" s="26" t="s">
        <v>206</v>
      </c>
      <c r="C74" s="26"/>
      <c r="D74" s="36"/>
      <c r="E74" s="36"/>
      <c r="F74" s="36"/>
      <c r="G74" s="36"/>
      <c r="H74" s="33"/>
      <c r="I74" s="34">
        <f t="shared" ref="I74:K79" si="23">I75</f>
        <v>1.6</v>
      </c>
      <c r="J74" s="34">
        <f t="shared" si="23"/>
        <v>1.5</v>
      </c>
      <c r="K74" s="34">
        <f t="shared" si="23"/>
        <v>1.4</v>
      </c>
    </row>
    <row r="75" spans="1:11" ht="31.5" customHeight="1" x14ac:dyDescent="0.25">
      <c r="A75" s="27" t="str">
        <f>'Приложение 3'!A75</f>
        <v>Обслуживание государственного (муниципального)внутреннего долга</v>
      </c>
      <c r="B75" s="26" t="s">
        <v>206</v>
      </c>
      <c r="C75" s="26" t="s">
        <v>37</v>
      </c>
      <c r="D75" s="36"/>
      <c r="E75" s="36"/>
      <c r="F75" s="36"/>
      <c r="G75" s="36"/>
      <c r="H75" s="33"/>
      <c r="I75" s="34">
        <f t="shared" si="23"/>
        <v>1.6</v>
      </c>
      <c r="J75" s="34">
        <f t="shared" si="23"/>
        <v>1.5</v>
      </c>
      <c r="K75" s="34">
        <f t="shared" si="23"/>
        <v>1.4</v>
      </c>
    </row>
    <row r="76" spans="1:11" ht="94.5" customHeight="1" x14ac:dyDescent="0.25">
      <c r="A76" s="27" t="str">
        <f>'Приложение 3'!A76</f>
        <v>Непрограммные расходы главных распорядителей средств  бюджетаАнненковского сельского поселения Ромодановского муниципального района Республики Мордовия</v>
      </c>
      <c r="B76" s="26" t="s">
        <v>206</v>
      </c>
      <c r="C76" s="26" t="s">
        <v>37</v>
      </c>
      <c r="D76" s="36" t="s">
        <v>78</v>
      </c>
      <c r="E76" s="36"/>
      <c r="F76" s="36"/>
      <c r="G76" s="36"/>
      <c r="H76" s="33"/>
      <c r="I76" s="34">
        <f t="shared" si="23"/>
        <v>1.6</v>
      </c>
      <c r="J76" s="34">
        <f t="shared" si="23"/>
        <v>1.5</v>
      </c>
      <c r="K76" s="34">
        <f t="shared" si="23"/>
        <v>1.4</v>
      </c>
    </row>
    <row r="77" spans="1:11" ht="104.25" customHeight="1" x14ac:dyDescent="0.25">
      <c r="A77" s="27" t="str">
        <f>'Приложение 3'!A77</f>
        <v>Непрограммные расходы в рамках обеспечения деятельности главных распорядителей средств бюджетаАнненковского сельского поселения Ромодановского муниципального района Республики Мордовия</v>
      </c>
      <c r="B77" s="26" t="s">
        <v>206</v>
      </c>
      <c r="C77" s="26" t="s">
        <v>37</v>
      </c>
      <c r="D77" s="36" t="s">
        <v>78</v>
      </c>
      <c r="E77" s="36" t="s">
        <v>8</v>
      </c>
      <c r="F77" s="36"/>
      <c r="G77" s="36"/>
      <c r="H77" s="33"/>
      <c r="I77" s="34">
        <f t="shared" si="23"/>
        <v>1.6</v>
      </c>
      <c r="J77" s="34">
        <f t="shared" si="23"/>
        <v>1.5</v>
      </c>
      <c r="K77" s="34">
        <f t="shared" si="23"/>
        <v>1.4</v>
      </c>
    </row>
    <row r="78" spans="1:11" ht="33" customHeight="1" x14ac:dyDescent="0.25">
      <c r="A78" s="27" t="str">
        <f>'Приложение 3'!A78</f>
        <v>Процентные платежи по муниципальному долгу</v>
      </c>
      <c r="B78" s="26" t="s">
        <v>206</v>
      </c>
      <c r="C78" s="26" t="s">
        <v>37</v>
      </c>
      <c r="D78" s="36" t="s">
        <v>78</v>
      </c>
      <c r="E78" s="36" t="s">
        <v>8</v>
      </c>
      <c r="F78" s="36" t="s">
        <v>63</v>
      </c>
      <c r="G78" s="36" t="s">
        <v>234</v>
      </c>
      <c r="H78" s="33"/>
      <c r="I78" s="34">
        <f t="shared" si="23"/>
        <v>1.6</v>
      </c>
      <c r="J78" s="34">
        <f t="shared" si="23"/>
        <v>1.5</v>
      </c>
      <c r="K78" s="34">
        <f t="shared" si="23"/>
        <v>1.4</v>
      </c>
    </row>
    <row r="79" spans="1:11" ht="35.25" customHeight="1" x14ac:dyDescent="0.25">
      <c r="A79" s="27" t="str">
        <f>'Приложение 3'!A79</f>
        <v>Обслуживание государственного (муниципального)долга</v>
      </c>
      <c r="B79" s="26" t="s">
        <v>206</v>
      </c>
      <c r="C79" s="26" t="s">
        <v>37</v>
      </c>
      <c r="D79" s="36" t="s">
        <v>78</v>
      </c>
      <c r="E79" s="36" t="s">
        <v>8</v>
      </c>
      <c r="F79" s="36" t="s">
        <v>63</v>
      </c>
      <c r="G79" s="36" t="s">
        <v>234</v>
      </c>
      <c r="H79" s="33" t="s">
        <v>69</v>
      </c>
      <c r="I79" s="34">
        <f t="shared" si="23"/>
        <v>1.6</v>
      </c>
      <c r="J79" s="34">
        <f t="shared" si="23"/>
        <v>1.5</v>
      </c>
      <c r="K79" s="34">
        <f t="shared" si="23"/>
        <v>1.4</v>
      </c>
    </row>
    <row r="80" spans="1:11" ht="21.75" customHeight="1" x14ac:dyDescent="0.25">
      <c r="A80" s="27" t="str">
        <f>'Приложение 3'!A80</f>
        <v>Обслуживание муниципального долга</v>
      </c>
      <c r="B80" s="26" t="s">
        <v>206</v>
      </c>
      <c r="C80" s="26" t="s">
        <v>37</v>
      </c>
      <c r="D80" s="36" t="s">
        <v>78</v>
      </c>
      <c r="E80" s="36" t="s">
        <v>8</v>
      </c>
      <c r="F80" s="36" t="s">
        <v>63</v>
      </c>
      <c r="G80" s="36" t="s">
        <v>234</v>
      </c>
      <c r="H80" s="33" t="s">
        <v>71</v>
      </c>
      <c r="I80" s="34">
        <f>'Приложение 3'!J80</f>
        <v>1.6</v>
      </c>
      <c r="J80" s="34">
        <f>'Приложение 3'!K80</f>
        <v>1.5</v>
      </c>
      <c r="K80" s="34">
        <f>'Приложение 3'!L80</f>
        <v>1.4</v>
      </c>
    </row>
    <row r="81" spans="1:11" ht="15" x14ac:dyDescent="0.25">
      <c r="A81" s="27" t="str">
        <f>'Приложение 3'!A81</f>
        <v>Условно утвержденные расходы</v>
      </c>
      <c r="B81" s="26" t="s">
        <v>179</v>
      </c>
      <c r="C81" s="26"/>
      <c r="D81" s="36"/>
      <c r="E81" s="36"/>
      <c r="F81" s="36"/>
      <c r="G81" s="36"/>
      <c r="H81" s="39"/>
      <c r="I81" s="40">
        <f t="shared" ref="I81:I86" si="24">I82</f>
        <v>0</v>
      </c>
      <c r="J81" s="40">
        <f>J83</f>
        <v>47.5</v>
      </c>
      <c r="K81" s="40">
        <f>K83</f>
        <v>101.4</v>
      </c>
    </row>
    <row r="82" spans="1:11" ht="15" x14ac:dyDescent="0.25">
      <c r="A82" s="27" t="str">
        <f>'Приложение 3'!A82</f>
        <v>Условно утвержденные расходы</v>
      </c>
      <c r="B82" s="26" t="s">
        <v>179</v>
      </c>
      <c r="C82" s="26" t="s">
        <v>179</v>
      </c>
      <c r="D82" s="36"/>
      <c r="E82" s="36"/>
      <c r="F82" s="36"/>
      <c r="G82" s="36"/>
      <c r="H82" s="33"/>
      <c r="I82" s="34">
        <f t="shared" si="24"/>
        <v>0</v>
      </c>
      <c r="J82" s="34">
        <f t="shared" ref="J82:K86" si="25">J83</f>
        <v>47.5</v>
      </c>
      <c r="K82" s="34">
        <f t="shared" si="25"/>
        <v>101.4</v>
      </c>
    </row>
    <row r="83" spans="1:11" ht="75.75" customHeight="1" x14ac:dyDescent="0.25">
      <c r="A83" s="27" t="str">
        <f>'Приложение 4'!A10</f>
        <v>Обеспечение деятельности    Администрации Анненковского сельского поселения Ромодановского муниципального района Республики Мордовия</v>
      </c>
      <c r="B83" s="26" t="s">
        <v>179</v>
      </c>
      <c r="C83" s="26" t="s">
        <v>179</v>
      </c>
      <c r="D83" s="36" t="s">
        <v>180</v>
      </c>
      <c r="E83" s="36"/>
      <c r="F83" s="36"/>
      <c r="G83" s="36"/>
      <c r="H83" s="33"/>
      <c r="I83" s="34">
        <f t="shared" si="24"/>
        <v>0</v>
      </c>
      <c r="J83" s="34">
        <f t="shared" si="25"/>
        <v>47.5</v>
      </c>
      <c r="K83" s="34">
        <f t="shared" si="25"/>
        <v>101.4</v>
      </c>
    </row>
    <row r="84" spans="1:11" ht="15" x14ac:dyDescent="0.25">
      <c r="A84" s="27" t="str">
        <f>'Приложение 3'!A84</f>
        <v xml:space="preserve">Высшее должностное лицо </v>
      </c>
      <c r="B84" s="26" t="s">
        <v>179</v>
      </c>
      <c r="C84" s="26" t="s">
        <v>179</v>
      </c>
      <c r="D84" s="36" t="s">
        <v>180</v>
      </c>
      <c r="E84" s="36" t="s">
        <v>8</v>
      </c>
      <c r="F84" s="36"/>
      <c r="G84" s="36"/>
      <c r="H84" s="33"/>
      <c r="I84" s="34">
        <f t="shared" si="24"/>
        <v>0</v>
      </c>
      <c r="J84" s="34">
        <f t="shared" si="25"/>
        <v>47.5</v>
      </c>
      <c r="K84" s="34">
        <f t="shared" si="25"/>
        <v>101.4</v>
      </c>
    </row>
    <row r="85" spans="1:11" ht="15" x14ac:dyDescent="0.25">
      <c r="A85" s="27" t="str">
        <f>'Приложение 3'!A85</f>
        <v>Условно утвержденные расходы</v>
      </c>
      <c r="B85" s="26" t="s">
        <v>179</v>
      </c>
      <c r="C85" s="26" t="s">
        <v>179</v>
      </c>
      <c r="D85" s="36" t="s">
        <v>180</v>
      </c>
      <c r="E85" s="36" t="s">
        <v>8</v>
      </c>
      <c r="F85" s="36" t="s">
        <v>63</v>
      </c>
      <c r="G85" s="36" t="s">
        <v>181</v>
      </c>
      <c r="H85" s="33"/>
      <c r="I85" s="34">
        <f t="shared" si="24"/>
        <v>0</v>
      </c>
      <c r="J85" s="34">
        <f t="shared" si="25"/>
        <v>47.5</v>
      </c>
      <c r="K85" s="34">
        <f t="shared" si="25"/>
        <v>101.4</v>
      </c>
    </row>
    <row r="86" spans="1:11" ht="15" x14ac:dyDescent="0.25">
      <c r="A86" s="27" t="str">
        <f>'Приложение 3'!A86</f>
        <v>Иные бюджетные ассигнования</v>
      </c>
      <c r="B86" s="26" t="s">
        <v>179</v>
      </c>
      <c r="C86" s="26" t="s">
        <v>179</v>
      </c>
      <c r="D86" s="36" t="s">
        <v>180</v>
      </c>
      <c r="E86" s="36" t="s">
        <v>8</v>
      </c>
      <c r="F86" s="36" t="s">
        <v>63</v>
      </c>
      <c r="G86" s="36" t="s">
        <v>181</v>
      </c>
      <c r="H86" s="33" t="s">
        <v>69</v>
      </c>
      <c r="I86" s="34">
        <f t="shared" si="24"/>
        <v>0</v>
      </c>
      <c r="J86" s="34">
        <f t="shared" si="25"/>
        <v>47.5</v>
      </c>
      <c r="K86" s="34">
        <f t="shared" si="25"/>
        <v>101.4</v>
      </c>
    </row>
    <row r="87" spans="1:11" ht="15" x14ac:dyDescent="0.25">
      <c r="A87" s="27" t="str">
        <f>'Приложение 3'!A87</f>
        <v>Резервные средства</v>
      </c>
      <c r="B87" s="26" t="s">
        <v>179</v>
      </c>
      <c r="C87" s="26" t="s">
        <v>179</v>
      </c>
      <c r="D87" s="36" t="s">
        <v>180</v>
      </c>
      <c r="E87" s="36" t="s">
        <v>8</v>
      </c>
      <c r="F87" s="36" t="s">
        <v>63</v>
      </c>
      <c r="G87" s="36" t="s">
        <v>181</v>
      </c>
      <c r="H87" s="33" t="s">
        <v>71</v>
      </c>
      <c r="I87" s="34">
        <v>0</v>
      </c>
      <c r="J87" s="34">
        <f>'Приложение 3'!K87</f>
        <v>47.5</v>
      </c>
      <c r="K87" s="34">
        <f>'Приложение 3'!L87</f>
        <v>101.4</v>
      </c>
    </row>
  </sheetData>
  <autoFilter ref="A1:K87" xr:uid="{00000000-0009-0000-0000-000003000000}">
    <filterColumn colId="7" showButton="0"/>
    <filterColumn colId="8" showButton="0"/>
    <filterColumn colId="9" showButton="0"/>
  </autoFilter>
  <customSheetViews>
    <customSheetView guid="{146E8F15-80AC-4549-8E02-D6058BD21F29}" showPageBreaks="1" showAutoFilter="1" view="pageBreakPreview" topLeftCell="A136">
      <selection activeCell="A127" sqref="A127:XFD127"/>
      <pageMargins left="0.23622047244094491" right="3.937007874015748E-2" top="0.31496062992125984" bottom="0.19685039370078741" header="0.31496062992125984" footer="0.31496062992125984"/>
      <pageSetup paperSize="9" scale="91" orientation="portrait" r:id="rId1"/>
      <headerFooter>
        <oddHeader>&amp;C&amp;P</oddHeader>
      </headerFooter>
      <autoFilter ref="A1:K520" xr:uid="{38101E79-1859-461C-8595-6CF7F8767970}">
        <filterColumn colId="7" showButton="0"/>
        <filterColumn colId="8" showButton="0"/>
        <filterColumn colId="9" showButton="0"/>
      </autoFilter>
    </customSheetView>
    <customSheetView guid="{D2A2E364-7F41-4DF0-B445-F266635B8190}" showPageBreaks="1" filter="1" showAutoFilter="1" view="pageBreakPreview" topLeftCell="A2">
      <selection activeCell="H11" sqref="H11"/>
      <pageMargins left="0.23622047244094491" right="3.937007874015748E-2" top="0.31496062992125984" bottom="0.19685039370078741" header="0.31496062992125984" footer="0.31496062992125984"/>
      <pageSetup paperSize="9" scale="91" orientation="portrait" r:id="rId2"/>
      <headerFooter>
        <oddHeader>&amp;C&amp;P</oddHeader>
      </headerFooter>
      <autoFilter ref="A1:K520" xr:uid="{F999BADD-BD98-4C22-A762-83E7D933EE75}">
        <filterColumn colId="7" showButton="0">
          <filters blank="1"/>
        </filterColumn>
        <filterColumn colId="8" showButton="0"/>
        <filterColumn colId="9" showButton="0"/>
      </autoFilter>
    </customSheetView>
  </customSheetViews>
  <mergeCells count="9">
    <mergeCell ref="H1:K1"/>
    <mergeCell ref="A2:K2"/>
    <mergeCell ref="H3:K3"/>
    <mergeCell ref="A4:A5"/>
    <mergeCell ref="B4:B5"/>
    <mergeCell ref="C4:C5"/>
    <mergeCell ref="D4:G5"/>
    <mergeCell ref="H4:H5"/>
    <mergeCell ref="I4:K4"/>
  </mergeCells>
  <conditionalFormatting sqref="A44">
    <cfRule type="expression" dxfId="8" priority="10" stopIfTrue="1">
      <formula>$F44=""</formula>
    </cfRule>
    <cfRule type="expression" dxfId="7" priority="11" stopIfTrue="1">
      <formula>#REF!&lt;&gt;""</formula>
    </cfRule>
    <cfRule type="expression" dxfId="6" priority="12" stopIfTrue="1">
      <formula>AND($G44="",$F44&lt;&gt;"")</formula>
    </cfRule>
    <cfRule type="expression" dxfId="5" priority="19" stopIfTrue="1">
      <formula>$F44=""</formula>
    </cfRule>
    <cfRule type="expression" dxfId="4" priority="20" stopIfTrue="1">
      <formula>#REF!&lt;&gt;""</formula>
    </cfRule>
    <cfRule type="expression" dxfId="3" priority="21" stopIfTrue="1">
      <formula>AND($G44="",$F44&lt;&gt;"")</formula>
    </cfRule>
  </conditionalFormatting>
  <pageMargins left="0.23622047244094491" right="3.937007874015748E-2" top="0.31496062992125984" bottom="0.19685039370078741" header="0.31496062992125984" footer="0.31496062992125984"/>
  <pageSetup paperSize="9" scale="91" orientation="portrait" r:id="rId3"/>
  <headerFooter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filterMode="1"/>
  <dimension ref="A1:L118"/>
  <sheetViews>
    <sheetView tabSelected="1" view="pageBreakPreview" topLeftCell="A110" zoomScaleSheetLayoutView="100" workbookViewId="0">
      <selection activeCell="L76" sqref="L76"/>
    </sheetView>
  </sheetViews>
  <sheetFormatPr defaultRowHeight="12.75" x14ac:dyDescent="0.2"/>
  <cols>
    <col min="1" max="1" width="37.5" customWidth="1"/>
    <col min="2" max="4" width="4.1640625" customWidth="1"/>
    <col min="5" max="5" width="7" customWidth="1"/>
    <col min="6" max="6" width="5.5" customWidth="1"/>
    <col min="7" max="7" width="4.1640625" customWidth="1"/>
    <col min="8" max="8" width="4.5" customWidth="1"/>
    <col min="9" max="9" width="5.5" customWidth="1"/>
    <col min="10" max="10" width="14" customWidth="1"/>
    <col min="11" max="11" width="11.5" customWidth="1"/>
    <col min="12" max="12" width="14" customWidth="1"/>
    <col min="14" max="14" width="15.6640625" bestFit="1" customWidth="1"/>
  </cols>
  <sheetData>
    <row r="1" spans="1:12" ht="125.25" customHeight="1" x14ac:dyDescent="0.2">
      <c r="A1" s="1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22" t="s">
        <v>259</v>
      </c>
      <c r="J1" s="223"/>
      <c r="K1" s="223"/>
      <c r="L1" s="223"/>
    </row>
    <row r="2" spans="1:12" ht="129.75" customHeight="1" x14ac:dyDescent="0.2">
      <c r="A2" s="224" t="s">
        <v>240</v>
      </c>
      <c r="B2" s="224"/>
      <c r="C2" s="224"/>
      <c r="D2" s="224"/>
      <c r="E2" s="224"/>
      <c r="F2" s="224"/>
      <c r="G2" s="224"/>
      <c r="H2" s="224"/>
      <c r="I2" s="224"/>
      <c r="J2" s="224"/>
      <c r="K2" s="224"/>
      <c r="L2" s="224"/>
    </row>
    <row r="3" spans="1:12" ht="15" hidden="1" customHeight="1" x14ac:dyDescent="0.2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225" t="s">
        <v>1</v>
      </c>
      <c r="J3" s="225"/>
      <c r="K3" s="225"/>
      <c r="L3" s="225"/>
    </row>
    <row r="4" spans="1:12" ht="19.5" hidden="1" customHeight="1" x14ac:dyDescent="0.2">
      <c r="A4" s="226" t="s">
        <v>2</v>
      </c>
      <c r="B4" s="226" t="s">
        <v>5</v>
      </c>
      <c r="C4" s="226"/>
      <c r="D4" s="226"/>
      <c r="E4" s="226"/>
      <c r="F4" s="226" t="s">
        <v>22</v>
      </c>
      <c r="G4" s="226" t="s">
        <v>3</v>
      </c>
      <c r="H4" s="226" t="s">
        <v>4</v>
      </c>
      <c r="I4" s="226" t="s">
        <v>21</v>
      </c>
      <c r="J4" s="226" t="s">
        <v>7</v>
      </c>
      <c r="K4" s="226"/>
      <c r="L4" s="226"/>
    </row>
    <row r="5" spans="1:12" ht="14.85" customHeight="1" x14ac:dyDescent="0.2">
      <c r="A5" s="226" t="s">
        <v>0</v>
      </c>
      <c r="B5" s="226" t="s">
        <v>0</v>
      </c>
      <c r="C5" s="226"/>
      <c r="D5" s="226"/>
      <c r="E5" s="226"/>
      <c r="F5" s="226" t="s">
        <v>0</v>
      </c>
      <c r="G5" s="226" t="s">
        <v>0</v>
      </c>
      <c r="H5" s="226" t="s">
        <v>0</v>
      </c>
      <c r="I5" s="226" t="s">
        <v>0</v>
      </c>
      <c r="J5" s="192" t="s">
        <v>197</v>
      </c>
      <c r="K5" s="192" t="s">
        <v>216</v>
      </c>
      <c r="L5" s="192" t="s">
        <v>237</v>
      </c>
    </row>
    <row r="6" spans="1:12" ht="13.7" hidden="1" customHeight="1" x14ac:dyDescent="0.2">
      <c r="A6" s="139" t="s">
        <v>8</v>
      </c>
      <c r="B6" s="139" t="s">
        <v>9</v>
      </c>
      <c r="C6" s="139" t="s">
        <v>10</v>
      </c>
      <c r="D6" s="139" t="s">
        <v>11</v>
      </c>
      <c r="E6" s="139" t="s">
        <v>12</v>
      </c>
      <c r="F6" s="139" t="s">
        <v>13</v>
      </c>
      <c r="G6" s="139" t="s">
        <v>14</v>
      </c>
      <c r="H6" s="139" t="s">
        <v>15</v>
      </c>
      <c r="I6" s="139" t="s">
        <v>16</v>
      </c>
      <c r="J6" s="139" t="s">
        <v>17</v>
      </c>
      <c r="K6" s="139" t="s">
        <v>18</v>
      </c>
      <c r="L6" s="139" t="s">
        <v>20</v>
      </c>
    </row>
    <row r="7" spans="1:12" ht="13.7" customHeight="1" x14ac:dyDescent="0.2">
      <c r="A7" s="140" t="s">
        <v>19</v>
      </c>
      <c r="B7" s="141" t="s">
        <v>0</v>
      </c>
      <c r="C7" s="141" t="s">
        <v>0</v>
      </c>
      <c r="D7" s="141" t="s">
        <v>0</v>
      </c>
      <c r="E7" s="141" t="s">
        <v>0</v>
      </c>
      <c r="F7" s="141" t="s">
        <v>0</v>
      </c>
      <c r="G7" s="141" t="s">
        <v>0</v>
      </c>
      <c r="H7" s="141" t="s">
        <v>0</v>
      </c>
      <c r="I7" s="141" t="s">
        <v>0</v>
      </c>
      <c r="J7" s="142">
        <f>J36+J8+J25+J79</f>
        <v>2312.4</v>
      </c>
      <c r="K7" s="142">
        <f>K36+K8+K25+K79</f>
        <v>2011.2999999999997</v>
      </c>
      <c r="L7" s="142">
        <f>L36+L8+L25+L79</f>
        <v>2129.6</v>
      </c>
    </row>
    <row r="8" spans="1:12" ht="137.25" customHeight="1" x14ac:dyDescent="0.25">
      <c r="A8" s="29" t="str">
        <f>'Приложение 3'!A58</f>
        <v>Муниципальная программа "Комплексного развития социальной  инфраструктуры Анненковского сельского поселения  Ромодановского муниципального района Республики Мордовия на  2018-2028 года" и с перспективой до 2030 года.</v>
      </c>
      <c r="B8" s="151" t="s">
        <v>17</v>
      </c>
      <c r="C8" s="151"/>
      <c r="D8" s="151"/>
      <c r="E8" s="151"/>
      <c r="F8" s="39"/>
      <c r="G8" s="148"/>
      <c r="H8" s="148"/>
      <c r="I8" s="164"/>
      <c r="J8" s="143">
        <f>J17+J9</f>
        <v>69.8</v>
      </c>
      <c r="K8" s="143">
        <f>K17+K9</f>
        <v>31.6</v>
      </c>
      <c r="L8" s="143">
        <f>+L17+L9</f>
        <v>19</v>
      </c>
    </row>
    <row r="9" spans="1:12" ht="27.75" customHeight="1" x14ac:dyDescent="0.25">
      <c r="A9" s="29" t="str">
        <f>'Приложение 3'!A59</f>
        <v>Основное мероприятия "Благоустройство территории"</v>
      </c>
      <c r="B9" s="151" t="s">
        <v>17</v>
      </c>
      <c r="C9" s="151" t="s">
        <v>79</v>
      </c>
      <c r="D9" s="151" t="s">
        <v>209</v>
      </c>
      <c r="E9" s="151"/>
      <c r="F9" s="39"/>
      <c r="G9" s="148"/>
      <c r="H9" s="148"/>
      <c r="I9" s="164"/>
      <c r="J9" s="143">
        <f t="shared" ref="J9:L14" si="0">J10</f>
        <v>20</v>
      </c>
      <c r="K9" s="143">
        <f t="shared" si="0"/>
        <v>5</v>
      </c>
      <c r="L9" s="143">
        <f t="shared" si="0"/>
        <v>5</v>
      </c>
    </row>
    <row r="10" spans="1:12" ht="30.75" customHeight="1" x14ac:dyDescent="0.25">
      <c r="A10" s="29" t="str">
        <f>'Приложение 3'!A60</f>
        <v>Прочие мероприятия по благоустройству</v>
      </c>
      <c r="B10" s="151" t="s">
        <v>17</v>
      </c>
      <c r="C10" s="151" t="s">
        <v>79</v>
      </c>
      <c r="D10" s="151" t="s">
        <v>209</v>
      </c>
      <c r="E10" s="151" t="s">
        <v>159</v>
      </c>
      <c r="F10" s="39"/>
      <c r="G10" s="148"/>
      <c r="H10" s="148"/>
      <c r="I10" s="164"/>
      <c r="J10" s="143">
        <f t="shared" si="0"/>
        <v>20</v>
      </c>
      <c r="K10" s="143">
        <f t="shared" si="0"/>
        <v>5</v>
      </c>
      <c r="L10" s="143">
        <f t="shared" si="0"/>
        <v>5</v>
      </c>
    </row>
    <row r="11" spans="1:12" ht="52.5" customHeight="1" x14ac:dyDescent="0.25">
      <c r="A11" s="186" t="str">
        <f>'Приложение 3'!A61</f>
        <v>Закупка товаров, работ и услуг для обеспечения государственных (муниципальных) нужд</v>
      </c>
      <c r="B11" s="151" t="s">
        <v>17</v>
      </c>
      <c r="C11" s="151" t="s">
        <v>79</v>
      </c>
      <c r="D11" s="151" t="s">
        <v>209</v>
      </c>
      <c r="E11" s="151" t="s">
        <v>159</v>
      </c>
      <c r="F11" s="39" t="s">
        <v>67</v>
      </c>
      <c r="G11" s="148"/>
      <c r="H11" s="148"/>
      <c r="I11" s="164"/>
      <c r="J11" s="143">
        <f t="shared" si="0"/>
        <v>20</v>
      </c>
      <c r="K11" s="143">
        <f t="shared" si="0"/>
        <v>5</v>
      </c>
      <c r="L11" s="143">
        <f t="shared" si="0"/>
        <v>5</v>
      </c>
    </row>
    <row r="12" spans="1:12" ht="63.75" customHeight="1" x14ac:dyDescent="0.25">
      <c r="A12" s="186" t="str">
        <f>'Приложение 3'!A62</f>
        <v>Иные закупки товаров, работ и услуг для обеспечения государственных (муниципальных) нужд</v>
      </c>
      <c r="B12" s="151" t="s">
        <v>17</v>
      </c>
      <c r="C12" s="151" t="s">
        <v>79</v>
      </c>
      <c r="D12" s="151" t="s">
        <v>209</v>
      </c>
      <c r="E12" s="151" t="s">
        <v>159</v>
      </c>
      <c r="F12" s="39" t="s">
        <v>68</v>
      </c>
      <c r="G12" s="148"/>
      <c r="H12" s="148"/>
      <c r="I12" s="164"/>
      <c r="J12" s="143">
        <f t="shared" si="0"/>
        <v>20</v>
      </c>
      <c r="K12" s="143">
        <f t="shared" si="0"/>
        <v>5</v>
      </c>
      <c r="L12" s="143">
        <f t="shared" si="0"/>
        <v>5</v>
      </c>
    </row>
    <row r="13" spans="1:12" ht="19.5" customHeight="1" x14ac:dyDescent="0.25">
      <c r="A13" s="186" t="str">
        <f>'Приложение 3'!A56</f>
        <v>Жилищно-коммунальное хозяйство</v>
      </c>
      <c r="B13" s="151" t="s">
        <v>17</v>
      </c>
      <c r="C13" s="151" t="s">
        <v>79</v>
      </c>
      <c r="D13" s="151" t="s">
        <v>209</v>
      </c>
      <c r="E13" s="151" t="s">
        <v>159</v>
      </c>
      <c r="F13" s="39" t="s">
        <v>68</v>
      </c>
      <c r="G13" s="187" t="s">
        <v>49</v>
      </c>
      <c r="H13" s="148"/>
      <c r="I13" s="164"/>
      <c r="J13" s="143">
        <f t="shared" si="0"/>
        <v>20</v>
      </c>
      <c r="K13" s="143">
        <f t="shared" si="0"/>
        <v>5</v>
      </c>
      <c r="L13" s="143">
        <f t="shared" si="0"/>
        <v>5</v>
      </c>
    </row>
    <row r="14" spans="1:12" ht="15" customHeight="1" x14ac:dyDescent="0.25">
      <c r="A14" s="29" t="str">
        <f>'Приложение 3'!A57</f>
        <v>Благоустройство</v>
      </c>
      <c r="B14" s="151" t="s">
        <v>17</v>
      </c>
      <c r="C14" s="151" t="s">
        <v>79</v>
      </c>
      <c r="D14" s="151" t="s">
        <v>209</v>
      </c>
      <c r="E14" s="151" t="s">
        <v>159</v>
      </c>
      <c r="F14" s="39" t="s">
        <v>68</v>
      </c>
      <c r="G14" s="187" t="s">
        <v>49</v>
      </c>
      <c r="H14" s="187" t="s">
        <v>53</v>
      </c>
      <c r="I14" s="164"/>
      <c r="J14" s="143">
        <f t="shared" si="0"/>
        <v>20</v>
      </c>
      <c r="K14" s="143">
        <f t="shared" si="0"/>
        <v>5</v>
      </c>
      <c r="L14" s="143">
        <f t="shared" si="0"/>
        <v>5</v>
      </c>
    </row>
    <row r="15" spans="1:12" ht="70.5" hidden="1" customHeight="1" x14ac:dyDescent="0.25">
      <c r="A15" s="186" t="str">
        <f>A23</f>
        <v>Администрация Анненковского сельского поселения Ромодановского муниципального района Республики Мордовия</v>
      </c>
      <c r="B15" s="151" t="s">
        <v>17</v>
      </c>
      <c r="C15" s="151" t="s">
        <v>79</v>
      </c>
      <c r="D15" s="151" t="s">
        <v>209</v>
      </c>
      <c r="E15" s="151" t="s">
        <v>159</v>
      </c>
      <c r="F15" s="39" t="s">
        <v>68</v>
      </c>
      <c r="G15" s="187" t="s">
        <v>49</v>
      </c>
      <c r="H15" s="187" t="s">
        <v>53</v>
      </c>
      <c r="I15" s="187" t="s">
        <v>177</v>
      </c>
      <c r="J15" s="143">
        <f>'Приложение 3'!J62</f>
        <v>20</v>
      </c>
      <c r="K15" s="143">
        <f>'Приложение 3'!K62</f>
        <v>5</v>
      </c>
      <c r="L15" s="143">
        <f>'Приложение 3'!L62</f>
        <v>5</v>
      </c>
    </row>
    <row r="16" spans="1:12" ht="70.5" hidden="1" customHeight="1" x14ac:dyDescent="0.25">
      <c r="A16" s="186" t="str">
        <f>'Приложение 3'!A7</f>
        <v>Администрация Анненковского сельского поселения Ромодановского муниципального района Республики Мордовия</v>
      </c>
      <c r="B16" s="151" t="s">
        <v>17</v>
      </c>
      <c r="C16" s="151" t="s">
        <v>79</v>
      </c>
      <c r="D16" s="151" t="s">
        <v>209</v>
      </c>
      <c r="E16" s="151" t="s">
        <v>159</v>
      </c>
      <c r="F16" s="39" t="s">
        <v>68</v>
      </c>
      <c r="G16" s="189" t="s">
        <v>49</v>
      </c>
      <c r="H16" s="189" t="s">
        <v>53</v>
      </c>
      <c r="I16" s="189" t="s">
        <v>177</v>
      </c>
      <c r="J16" s="143">
        <f>J14</f>
        <v>20</v>
      </c>
      <c r="K16" s="143">
        <f>K14</f>
        <v>5</v>
      </c>
      <c r="L16" s="143">
        <f>L14</f>
        <v>5</v>
      </c>
    </row>
    <row r="17" spans="1:12" ht="44.25" customHeight="1" x14ac:dyDescent="0.25">
      <c r="A17" s="30" t="str">
        <f>'Приложение 3'!A63</f>
        <v>Основное мероприятия "Освещение территории сельского поселения"</v>
      </c>
      <c r="B17" s="151" t="s">
        <v>17</v>
      </c>
      <c r="C17" s="151" t="s">
        <v>79</v>
      </c>
      <c r="D17" s="151" t="s">
        <v>208</v>
      </c>
      <c r="E17" s="151"/>
      <c r="F17" s="147"/>
      <c r="G17" s="146"/>
      <c r="H17" s="146"/>
      <c r="I17" s="146"/>
      <c r="J17" s="143">
        <f>J18</f>
        <v>49.8</v>
      </c>
      <c r="K17" s="143">
        <f>K18</f>
        <v>26.6</v>
      </c>
      <c r="L17" s="143">
        <f>L18</f>
        <v>14</v>
      </c>
    </row>
    <row r="18" spans="1:12" ht="15" x14ac:dyDescent="0.25">
      <c r="A18" s="149" t="s">
        <v>158</v>
      </c>
      <c r="B18" s="151" t="s">
        <v>17</v>
      </c>
      <c r="C18" s="151" t="s">
        <v>79</v>
      </c>
      <c r="D18" s="151" t="s">
        <v>208</v>
      </c>
      <c r="E18" s="151" t="s">
        <v>157</v>
      </c>
      <c r="F18" s="147"/>
      <c r="G18" s="146"/>
      <c r="H18" s="146"/>
      <c r="I18" s="146"/>
      <c r="J18" s="143">
        <f t="shared" ref="J18:J22" si="1">J19</f>
        <v>49.8</v>
      </c>
      <c r="K18" s="143">
        <f t="shared" ref="K18:K22" si="2">K19</f>
        <v>26.6</v>
      </c>
      <c r="L18" s="143">
        <f t="shared" ref="L18:L22" si="3">L19</f>
        <v>14</v>
      </c>
    </row>
    <row r="19" spans="1:12" ht="47.25" customHeight="1" x14ac:dyDescent="0.25">
      <c r="A19" s="150" t="s">
        <v>213</v>
      </c>
      <c r="B19" s="151" t="s">
        <v>17</v>
      </c>
      <c r="C19" s="151" t="s">
        <v>79</v>
      </c>
      <c r="D19" s="151" t="s">
        <v>208</v>
      </c>
      <c r="E19" s="151" t="s">
        <v>157</v>
      </c>
      <c r="F19" s="147" t="s">
        <v>67</v>
      </c>
      <c r="G19" s="146"/>
      <c r="H19" s="146"/>
      <c r="I19" s="146"/>
      <c r="J19" s="143">
        <f t="shared" si="1"/>
        <v>49.8</v>
      </c>
      <c r="K19" s="143">
        <f t="shared" si="2"/>
        <v>26.6</v>
      </c>
      <c r="L19" s="143">
        <f t="shared" si="3"/>
        <v>14</v>
      </c>
    </row>
    <row r="20" spans="1:12" ht="60" x14ac:dyDescent="0.25">
      <c r="A20" s="150" t="s">
        <v>45</v>
      </c>
      <c r="B20" s="151" t="s">
        <v>17</v>
      </c>
      <c r="C20" s="151" t="s">
        <v>79</v>
      </c>
      <c r="D20" s="151" t="s">
        <v>208</v>
      </c>
      <c r="E20" s="151" t="s">
        <v>157</v>
      </c>
      <c r="F20" s="147" t="s">
        <v>68</v>
      </c>
      <c r="G20" s="146"/>
      <c r="H20" s="146"/>
      <c r="I20" s="146"/>
      <c r="J20" s="143">
        <f t="shared" si="1"/>
        <v>49.8</v>
      </c>
      <c r="K20" s="143">
        <f t="shared" si="2"/>
        <v>26.6</v>
      </c>
      <c r="L20" s="143">
        <f t="shared" si="3"/>
        <v>14</v>
      </c>
    </row>
    <row r="21" spans="1:12" ht="23.25" customHeight="1" x14ac:dyDescent="0.25">
      <c r="A21" s="150" t="s">
        <v>58</v>
      </c>
      <c r="B21" s="151" t="s">
        <v>17</v>
      </c>
      <c r="C21" s="151" t="s">
        <v>79</v>
      </c>
      <c r="D21" s="151" t="s">
        <v>208</v>
      </c>
      <c r="E21" s="151" t="s">
        <v>157</v>
      </c>
      <c r="F21" s="147" t="s">
        <v>68</v>
      </c>
      <c r="G21" s="152" t="s">
        <v>49</v>
      </c>
      <c r="H21" s="152"/>
      <c r="I21" s="152"/>
      <c r="J21" s="143">
        <f t="shared" si="1"/>
        <v>49.8</v>
      </c>
      <c r="K21" s="143">
        <f t="shared" si="2"/>
        <v>26.6</v>
      </c>
      <c r="L21" s="143">
        <f t="shared" si="3"/>
        <v>14</v>
      </c>
    </row>
    <row r="22" spans="1:12" ht="15" x14ac:dyDescent="0.25">
      <c r="A22" s="29" t="s">
        <v>64</v>
      </c>
      <c r="B22" s="151" t="s">
        <v>17</v>
      </c>
      <c r="C22" s="151" t="s">
        <v>79</v>
      </c>
      <c r="D22" s="151" t="s">
        <v>208</v>
      </c>
      <c r="E22" s="151" t="s">
        <v>157</v>
      </c>
      <c r="F22" s="147" t="s">
        <v>68</v>
      </c>
      <c r="G22" s="152" t="s">
        <v>49</v>
      </c>
      <c r="H22" s="152" t="s">
        <v>53</v>
      </c>
      <c r="I22" s="152"/>
      <c r="J22" s="143">
        <f t="shared" si="1"/>
        <v>49.8</v>
      </c>
      <c r="K22" s="143">
        <f t="shared" si="2"/>
        <v>26.6</v>
      </c>
      <c r="L22" s="143">
        <f t="shared" si="3"/>
        <v>14</v>
      </c>
    </row>
    <row r="23" spans="1:12" ht="60" hidden="1" x14ac:dyDescent="0.25">
      <c r="A23" s="150" t="s">
        <v>185</v>
      </c>
      <c r="B23" s="151" t="s">
        <v>17</v>
      </c>
      <c r="C23" s="151" t="s">
        <v>79</v>
      </c>
      <c r="D23" s="151" t="s">
        <v>208</v>
      </c>
      <c r="E23" s="151" t="s">
        <v>157</v>
      </c>
      <c r="F23" s="147" t="s">
        <v>68</v>
      </c>
      <c r="G23" s="152" t="s">
        <v>49</v>
      </c>
      <c r="H23" s="152" t="s">
        <v>53</v>
      </c>
      <c r="I23" s="165" t="s">
        <v>177</v>
      </c>
      <c r="J23" s="143">
        <f>'Приложение 3'!J66</f>
        <v>49.8</v>
      </c>
      <c r="K23" s="143">
        <f>'Приложение 3'!K66</f>
        <v>26.6</v>
      </c>
      <c r="L23" s="143">
        <f>'Приложение 3'!L66</f>
        <v>14</v>
      </c>
    </row>
    <row r="24" spans="1:12" ht="64.5" hidden="1" customHeight="1" x14ac:dyDescent="0.25">
      <c r="A24" s="150" t="str">
        <f>A16</f>
        <v>Администрация Анненковского сельского поселения Ромодановского муниципального района Республики Мордовия</v>
      </c>
      <c r="B24" s="151" t="s">
        <v>17</v>
      </c>
      <c r="C24" s="151" t="s">
        <v>79</v>
      </c>
      <c r="D24" s="151" t="s">
        <v>208</v>
      </c>
      <c r="E24" s="151" t="s">
        <v>157</v>
      </c>
      <c r="F24" s="147" t="s">
        <v>68</v>
      </c>
      <c r="G24" s="190" t="s">
        <v>49</v>
      </c>
      <c r="H24" s="190" t="s">
        <v>53</v>
      </c>
      <c r="I24" s="190" t="s">
        <v>177</v>
      </c>
      <c r="J24" s="143">
        <f>'Приложение 3'!J66</f>
        <v>49.8</v>
      </c>
      <c r="K24" s="143">
        <f>'Приложение 3'!K65</f>
        <v>26.6</v>
      </c>
      <c r="L24" s="143">
        <f>'Приложение 3'!L66</f>
        <v>14</v>
      </c>
    </row>
    <row r="25" spans="1:12" ht="138" customHeight="1" x14ac:dyDescent="0.25">
      <c r="A25" s="150" t="str">
        <f>'Приложение 3'!A51</f>
        <v>Муниципальная программа «Комплексного развития транспортной инфраструктуры Анненковского сельского поселения Ромодановского муниципального района Республики Мордовия на 2018- 2028 года и с перспективой до 2030 года"</v>
      </c>
      <c r="B25" s="151" t="s">
        <v>206</v>
      </c>
      <c r="C25" s="151"/>
      <c r="D25" s="151"/>
      <c r="E25" s="151"/>
      <c r="F25" s="147"/>
      <c r="G25" s="152"/>
      <c r="H25" s="152"/>
      <c r="I25" s="165"/>
      <c r="J25" s="143">
        <f t="shared" ref="J25:L31" si="4">J26</f>
        <v>370</v>
      </c>
      <c r="K25" s="143">
        <f t="shared" si="4"/>
        <v>392</v>
      </c>
      <c r="L25" s="143">
        <f t="shared" si="4"/>
        <v>408</v>
      </c>
    </row>
    <row r="26" spans="1:12" ht="81" customHeight="1" x14ac:dyDescent="0.25">
      <c r="A26" s="149" t="str">
        <f>'Приложение 3'!A52</f>
        <v>Основное мероприятия " Ремонт и содержание дорог в границах поселения,поддержание дорожного полотна в работоспособном состоянии.</v>
      </c>
      <c r="B26" s="151" t="s">
        <v>206</v>
      </c>
      <c r="C26" s="151" t="s">
        <v>79</v>
      </c>
      <c r="D26" s="151" t="s">
        <v>37</v>
      </c>
      <c r="E26" s="151"/>
      <c r="F26" s="147"/>
      <c r="G26" s="146"/>
      <c r="H26" s="146"/>
      <c r="I26" s="146"/>
      <c r="J26" s="143">
        <f t="shared" si="4"/>
        <v>370</v>
      </c>
      <c r="K26" s="143">
        <f t="shared" si="4"/>
        <v>392</v>
      </c>
      <c r="L26" s="143">
        <f t="shared" si="4"/>
        <v>408</v>
      </c>
    </row>
    <row r="27" spans="1:12" ht="373.5" customHeight="1" x14ac:dyDescent="0.25">
      <c r="A27" s="150" t="str">
        <f>'Приложение 3'!A53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27" s="151" t="s">
        <v>206</v>
      </c>
      <c r="C27" s="151" t="s">
        <v>79</v>
      </c>
      <c r="D27" s="151" t="s">
        <v>37</v>
      </c>
      <c r="E27" s="151" t="s">
        <v>252</v>
      </c>
      <c r="F27" s="147"/>
      <c r="G27" s="146"/>
      <c r="H27" s="146"/>
      <c r="I27" s="146"/>
      <c r="J27" s="143">
        <f t="shared" si="4"/>
        <v>370</v>
      </c>
      <c r="K27" s="143">
        <f t="shared" si="4"/>
        <v>392</v>
      </c>
      <c r="L27" s="143">
        <f t="shared" si="4"/>
        <v>408</v>
      </c>
    </row>
    <row r="28" spans="1:12" ht="46.5" customHeight="1" x14ac:dyDescent="0.25">
      <c r="A28" s="150" t="str">
        <f>'Приложение 3'!A65</f>
        <v>Закупка товаров, работ и услуг для обеспечения государственных (муниципальных) нужд</v>
      </c>
      <c r="B28" s="151" t="s">
        <v>206</v>
      </c>
      <c r="C28" s="151" t="s">
        <v>79</v>
      </c>
      <c r="D28" s="151" t="s">
        <v>37</v>
      </c>
      <c r="E28" s="151" t="s">
        <v>252</v>
      </c>
      <c r="F28" s="147" t="s">
        <v>67</v>
      </c>
      <c r="G28" s="146"/>
      <c r="H28" s="146"/>
      <c r="I28" s="146"/>
      <c r="J28" s="143">
        <f t="shared" si="4"/>
        <v>370</v>
      </c>
      <c r="K28" s="143">
        <f t="shared" si="4"/>
        <v>392</v>
      </c>
      <c r="L28" s="143">
        <f t="shared" si="4"/>
        <v>408</v>
      </c>
    </row>
    <row r="29" spans="1:12" ht="63.75" customHeight="1" x14ac:dyDescent="0.25">
      <c r="A29" s="150" t="str">
        <f>'Приложение 3'!A66</f>
        <v>Иные закупки товаров, работ и услуг для обеспечения государственных (муниципальных) нужд</v>
      </c>
      <c r="B29" s="151" t="s">
        <v>206</v>
      </c>
      <c r="C29" s="151" t="s">
        <v>79</v>
      </c>
      <c r="D29" s="151" t="s">
        <v>37</v>
      </c>
      <c r="E29" s="151" t="s">
        <v>252</v>
      </c>
      <c r="F29" s="147" t="s">
        <v>68</v>
      </c>
      <c r="G29" s="148"/>
      <c r="H29" s="148"/>
      <c r="I29" s="148"/>
      <c r="J29" s="143">
        <f t="shared" si="4"/>
        <v>370</v>
      </c>
      <c r="K29" s="143">
        <f t="shared" si="4"/>
        <v>392</v>
      </c>
      <c r="L29" s="143">
        <f t="shared" si="4"/>
        <v>408</v>
      </c>
    </row>
    <row r="30" spans="1:12" ht="15" x14ac:dyDescent="0.25">
      <c r="A30" s="186" t="str">
        <f>'Приложение 3'!A49</f>
        <v>Национальная экономика</v>
      </c>
      <c r="B30" s="151" t="s">
        <v>206</v>
      </c>
      <c r="C30" s="151" t="s">
        <v>79</v>
      </c>
      <c r="D30" s="151" t="s">
        <v>37</v>
      </c>
      <c r="E30" s="151" t="s">
        <v>252</v>
      </c>
      <c r="F30" s="147" t="s">
        <v>68</v>
      </c>
      <c r="G30" s="187" t="s">
        <v>44</v>
      </c>
      <c r="H30" s="148"/>
      <c r="I30" s="148"/>
      <c r="J30" s="143">
        <f t="shared" si="4"/>
        <v>370</v>
      </c>
      <c r="K30" s="143">
        <f t="shared" si="4"/>
        <v>392</v>
      </c>
      <c r="L30" s="143">
        <f t="shared" si="4"/>
        <v>408</v>
      </c>
    </row>
    <row r="31" spans="1:12" ht="36" customHeight="1" x14ac:dyDescent="0.25">
      <c r="A31" s="186" t="str">
        <f>'Приложение 3'!A50</f>
        <v>Дорожное хозяйство (дорожные фонды)</v>
      </c>
      <c r="B31" s="151" t="s">
        <v>206</v>
      </c>
      <c r="C31" s="151" t="s">
        <v>79</v>
      </c>
      <c r="D31" s="151" t="s">
        <v>37</v>
      </c>
      <c r="E31" s="151" t="s">
        <v>252</v>
      </c>
      <c r="F31" s="147" t="s">
        <v>68</v>
      </c>
      <c r="G31" s="187" t="s">
        <v>44</v>
      </c>
      <c r="H31" s="187" t="s">
        <v>57</v>
      </c>
      <c r="I31" s="148"/>
      <c r="J31" s="143">
        <f t="shared" si="4"/>
        <v>370</v>
      </c>
      <c r="K31" s="143">
        <f t="shared" si="4"/>
        <v>392</v>
      </c>
      <c r="L31" s="143">
        <f t="shared" si="4"/>
        <v>408</v>
      </c>
    </row>
    <row r="32" spans="1:12" ht="66" hidden="1" customHeight="1" x14ac:dyDescent="0.25">
      <c r="A32" s="186" t="str">
        <f>A23</f>
        <v>Администрация Анненковского сельского поселения Ромодановского муниципального района Республики Мордовия</v>
      </c>
      <c r="B32" s="151" t="s">
        <v>206</v>
      </c>
      <c r="C32" s="151" t="s">
        <v>79</v>
      </c>
      <c r="D32" s="151" t="s">
        <v>37</v>
      </c>
      <c r="E32" s="151" t="s">
        <v>83</v>
      </c>
      <c r="F32" s="147" t="s">
        <v>68</v>
      </c>
      <c r="G32" s="188" t="s">
        <v>44</v>
      </c>
      <c r="H32" s="187" t="s">
        <v>57</v>
      </c>
      <c r="I32" s="187" t="s">
        <v>177</v>
      </c>
      <c r="J32" s="143">
        <f>'Приложение 3'!J55</f>
        <v>370</v>
      </c>
      <c r="K32" s="143">
        <f>'Приложение 3'!K55</f>
        <v>392</v>
      </c>
      <c r="L32" s="143">
        <f>'Приложение 3'!L55</f>
        <v>408</v>
      </c>
    </row>
    <row r="33" spans="1:12" ht="66" hidden="1" customHeight="1" x14ac:dyDescent="0.25">
      <c r="A33" s="186" t="str">
        <f>A24</f>
        <v>Администрация Анненковского сельского поселения Ромодановского муниципального района Республики Мордовия</v>
      </c>
      <c r="B33" s="151" t="s">
        <v>206</v>
      </c>
      <c r="C33" s="151" t="s">
        <v>79</v>
      </c>
      <c r="D33" s="151" t="s">
        <v>37</v>
      </c>
      <c r="E33" s="151" t="s">
        <v>252</v>
      </c>
      <c r="F33" s="147" t="s">
        <v>68</v>
      </c>
      <c r="G33" s="189" t="s">
        <v>44</v>
      </c>
      <c r="H33" s="189" t="s">
        <v>57</v>
      </c>
      <c r="I33" s="189" t="s">
        <v>177</v>
      </c>
      <c r="J33" s="143">
        <f>'Приложение 3'!J55</f>
        <v>370</v>
      </c>
      <c r="K33" s="143">
        <f>'Приложение 3'!K55</f>
        <v>392</v>
      </c>
      <c r="L33" s="143">
        <f>'Приложение 3'!L55</f>
        <v>408</v>
      </c>
    </row>
    <row r="34" spans="1:12" ht="67.5" hidden="1" customHeight="1" x14ac:dyDescent="0.25">
      <c r="A34" s="150" t="s">
        <v>185</v>
      </c>
      <c r="B34" s="151" t="s">
        <v>82</v>
      </c>
      <c r="C34" s="151" t="s">
        <v>10</v>
      </c>
      <c r="D34" s="151" t="s">
        <v>39</v>
      </c>
      <c r="E34" s="151" t="s">
        <v>156</v>
      </c>
      <c r="F34" s="39" t="s">
        <v>66</v>
      </c>
      <c r="G34" s="148" t="s">
        <v>39</v>
      </c>
      <c r="H34" s="148" t="s">
        <v>53</v>
      </c>
      <c r="I34" s="164" t="s">
        <v>177</v>
      </c>
      <c r="J34" s="143">
        <f>'Приложение 3'!J46</f>
        <v>154</v>
      </c>
      <c r="K34" s="143">
        <f>'Приложение 3'!K46</f>
        <v>168.9</v>
      </c>
      <c r="L34" s="143">
        <f>'Приложение 3'!L46</f>
        <v>175.2</v>
      </c>
    </row>
    <row r="35" spans="1:12" ht="60" hidden="1" x14ac:dyDescent="0.25">
      <c r="A35" s="150" t="s">
        <v>185</v>
      </c>
      <c r="B35" s="151" t="s">
        <v>82</v>
      </c>
      <c r="C35" s="151" t="s">
        <v>10</v>
      </c>
      <c r="D35" s="151" t="s">
        <v>39</v>
      </c>
      <c r="E35" s="151" t="s">
        <v>156</v>
      </c>
      <c r="F35" s="39" t="s">
        <v>68</v>
      </c>
      <c r="G35" s="148" t="s">
        <v>39</v>
      </c>
      <c r="H35" s="148" t="s">
        <v>53</v>
      </c>
      <c r="I35" s="164" t="s">
        <v>177</v>
      </c>
      <c r="J35" s="143">
        <f>'Приложение 3'!J48</f>
        <v>5</v>
      </c>
      <c r="K35" s="143">
        <f>'Приложение 3'!K48</f>
        <v>5</v>
      </c>
      <c r="L35" s="143">
        <f>'Приложение 3'!L48</f>
        <v>5</v>
      </c>
    </row>
    <row r="36" spans="1:12" ht="81" customHeight="1" x14ac:dyDescent="0.25">
      <c r="A36" s="150" t="str">
        <f>'Приложение 3'!A10</f>
        <v>Обеспечение деятельности    Администрации Анненковского сельского поселения Ромодановского муниципального района Республики Мордовия</v>
      </c>
      <c r="B36" s="151">
        <v>65</v>
      </c>
      <c r="C36" s="151"/>
      <c r="D36" s="151"/>
      <c r="E36" s="151"/>
      <c r="F36" s="147"/>
      <c r="G36" s="146"/>
      <c r="H36" s="146"/>
      <c r="I36" s="146"/>
      <c r="J36" s="143">
        <f>J37+J58</f>
        <v>1568</v>
      </c>
      <c r="K36" s="143">
        <f>K37+K58</f>
        <v>1268.3</v>
      </c>
      <c r="L36" s="143">
        <f>L37+L58</f>
        <v>1377</v>
      </c>
    </row>
    <row r="37" spans="1:12" ht="15" x14ac:dyDescent="0.25">
      <c r="A37" s="150" t="s">
        <v>40</v>
      </c>
      <c r="B37" s="151">
        <v>65</v>
      </c>
      <c r="C37" s="151">
        <v>1</v>
      </c>
      <c r="D37" s="151"/>
      <c r="E37" s="151"/>
      <c r="F37" s="147"/>
      <c r="G37" s="146"/>
      <c r="H37" s="146"/>
      <c r="I37" s="146"/>
      <c r="J37" s="143">
        <f>J38+J45+J52</f>
        <v>468.7</v>
      </c>
      <c r="K37" s="143">
        <f t="shared" ref="K37:L37" si="5">K38+K45</f>
        <v>461.8</v>
      </c>
      <c r="L37" s="143">
        <f t="shared" si="5"/>
        <v>461.79999999999995</v>
      </c>
    </row>
    <row r="38" spans="1:12" ht="31.5" customHeight="1" x14ac:dyDescent="0.25">
      <c r="A38" s="150" t="s">
        <v>41</v>
      </c>
      <c r="B38" s="151">
        <v>65</v>
      </c>
      <c r="C38" s="151">
        <v>1</v>
      </c>
      <c r="D38" s="151" t="s">
        <v>63</v>
      </c>
      <c r="E38" s="151" t="s">
        <v>74</v>
      </c>
      <c r="F38" s="147"/>
      <c r="G38" s="146"/>
      <c r="H38" s="146"/>
      <c r="I38" s="146"/>
      <c r="J38" s="143">
        <f>J39</f>
        <v>420.8</v>
      </c>
      <c r="K38" s="143">
        <f t="shared" ref="K38:L42" si="6">K39</f>
        <v>414.3</v>
      </c>
      <c r="L38" s="143">
        <f t="shared" si="6"/>
        <v>360.4</v>
      </c>
    </row>
    <row r="39" spans="1:12" ht="120" x14ac:dyDescent="0.25">
      <c r="A39" s="150" t="s">
        <v>42</v>
      </c>
      <c r="B39" s="151">
        <v>65</v>
      </c>
      <c r="C39" s="151">
        <v>1</v>
      </c>
      <c r="D39" s="151" t="s">
        <v>63</v>
      </c>
      <c r="E39" s="151" t="s">
        <v>74</v>
      </c>
      <c r="F39" s="147" t="s">
        <v>65</v>
      </c>
      <c r="G39" s="146"/>
      <c r="H39" s="146"/>
      <c r="I39" s="146"/>
      <c r="J39" s="143">
        <f t="shared" ref="J39:J42" si="7">J40</f>
        <v>420.8</v>
      </c>
      <c r="K39" s="143">
        <f t="shared" si="6"/>
        <v>414.3</v>
      </c>
      <c r="L39" s="143">
        <f t="shared" si="6"/>
        <v>360.4</v>
      </c>
    </row>
    <row r="40" spans="1:12" ht="45" x14ac:dyDescent="0.25">
      <c r="A40" s="150" t="s">
        <v>43</v>
      </c>
      <c r="B40" s="151">
        <v>65</v>
      </c>
      <c r="C40" s="151">
        <v>1</v>
      </c>
      <c r="D40" s="151" t="s">
        <v>63</v>
      </c>
      <c r="E40" s="151" t="s">
        <v>74</v>
      </c>
      <c r="F40" s="147" t="s">
        <v>66</v>
      </c>
      <c r="G40" s="146"/>
      <c r="H40" s="146"/>
      <c r="I40" s="146"/>
      <c r="J40" s="143">
        <f t="shared" si="7"/>
        <v>420.8</v>
      </c>
      <c r="K40" s="143">
        <f t="shared" si="6"/>
        <v>414.3</v>
      </c>
      <c r="L40" s="143">
        <f t="shared" si="6"/>
        <v>360.4</v>
      </c>
    </row>
    <row r="41" spans="1:12" ht="15" x14ac:dyDescent="0.25">
      <c r="A41" s="150" t="s">
        <v>36</v>
      </c>
      <c r="B41" s="151">
        <v>65</v>
      </c>
      <c r="C41" s="151">
        <v>1</v>
      </c>
      <c r="D41" s="151" t="s">
        <v>63</v>
      </c>
      <c r="E41" s="151" t="s">
        <v>74</v>
      </c>
      <c r="F41" s="147" t="s">
        <v>66</v>
      </c>
      <c r="G41" s="148" t="s">
        <v>37</v>
      </c>
      <c r="H41" s="148"/>
      <c r="I41" s="148"/>
      <c r="J41" s="143">
        <f t="shared" si="7"/>
        <v>420.8</v>
      </c>
      <c r="K41" s="143">
        <f t="shared" si="6"/>
        <v>414.3</v>
      </c>
      <c r="L41" s="143">
        <f t="shared" si="6"/>
        <v>360.4</v>
      </c>
    </row>
    <row r="42" spans="1:12" ht="60" x14ac:dyDescent="0.25">
      <c r="A42" s="27" t="s">
        <v>38</v>
      </c>
      <c r="B42" s="151">
        <v>65</v>
      </c>
      <c r="C42" s="151">
        <v>1</v>
      </c>
      <c r="D42" s="151" t="s">
        <v>63</v>
      </c>
      <c r="E42" s="151" t="s">
        <v>74</v>
      </c>
      <c r="F42" s="147" t="s">
        <v>66</v>
      </c>
      <c r="G42" s="148" t="s">
        <v>37</v>
      </c>
      <c r="H42" s="148" t="s">
        <v>39</v>
      </c>
      <c r="I42" s="148"/>
      <c r="J42" s="143">
        <f t="shared" si="7"/>
        <v>420.8</v>
      </c>
      <c r="K42" s="143">
        <f t="shared" si="6"/>
        <v>414.3</v>
      </c>
      <c r="L42" s="143">
        <f t="shared" si="6"/>
        <v>360.4</v>
      </c>
    </row>
    <row r="43" spans="1:12" ht="60" hidden="1" x14ac:dyDescent="0.25">
      <c r="A43" s="150" t="s">
        <v>185</v>
      </c>
      <c r="B43" s="151">
        <v>65</v>
      </c>
      <c r="C43" s="151">
        <v>1</v>
      </c>
      <c r="D43" s="151" t="s">
        <v>63</v>
      </c>
      <c r="E43" s="151" t="s">
        <v>74</v>
      </c>
      <c r="F43" s="147" t="s">
        <v>66</v>
      </c>
      <c r="G43" s="148" t="s">
        <v>37</v>
      </c>
      <c r="H43" s="148" t="s">
        <v>39</v>
      </c>
      <c r="I43" s="164" t="s">
        <v>177</v>
      </c>
      <c r="J43" s="143">
        <f>'Приложение 3'!J14</f>
        <v>420.8</v>
      </c>
      <c r="K43" s="143">
        <f>'Приложение 3'!K14</f>
        <v>414.3</v>
      </c>
      <c r="L43" s="143">
        <f>'Приложение 3'!L14</f>
        <v>360.4</v>
      </c>
    </row>
    <row r="44" spans="1:12" ht="64.5" hidden="1" customHeight="1" x14ac:dyDescent="0.25">
      <c r="A44" s="150" t="str">
        <f>A51</f>
        <v>Администрация Анненковского сельского поселения Ромодановского муниципального района Республики Мордовия</v>
      </c>
      <c r="B44" s="151" t="s">
        <v>180</v>
      </c>
      <c r="C44" s="151" t="s">
        <v>8</v>
      </c>
      <c r="D44" s="151" t="s">
        <v>63</v>
      </c>
      <c r="E44" s="151" t="s">
        <v>74</v>
      </c>
      <c r="F44" s="147" t="s">
        <v>66</v>
      </c>
      <c r="G44" s="189" t="s">
        <v>37</v>
      </c>
      <c r="H44" s="189" t="s">
        <v>39</v>
      </c>
      <c r="I44" s="189" t="s">
        <v>177</v>
      </c>
      <c r="J44" s="143">
        <f>J42</f>
        <v>420.8</v>
      </c>
      <c r="K44" s="143">
        <f>K42</f>
        <v>414.3</v>
      </c>
      <c r="L44" s="143">
        <f>L42</f>
        <v>360.4</v>
      </c>
    </row>
    <row r="45" spans="1:12" ht="15" x14ac:dyDescent="0.25">
      <c r="A45" s="150" t="str">
        <f>'Приложение 4'!A85</f>
        <v>Условно утвержденные расходы</v>
      </c>
      <c r="B45" s="151" t="s">
        <v>180</v>
      </c>
      <c r="C45" s="151" t="s">
        <v>8</v>
      </c>
      <c r="D45" s="151" t="s">
        <v>63</v>
      </c>
      <c r="E45" s="151" t="s">
        <v>181</v>
      </c>
      <c r="F45" s="147"/>
      <c r="G45" s="148"/>
      <c r="H45" s="148"/>
      <c r="I45" s="164"/>
      <c r="J45" s="143"/>
      <c r="K45" s="143">
        <f t="shared" ref="K45:L49" si="8">K46</f>
        <v>47.5</v>
      </c>
      <c r="L45" s="143">
        <f t="shared" si="8"/>
        <v>101.4</v>
      </c>
    </row>
    <row r="46" spans="1:12" ht="15" x14ac:dyDescent="0.25">
      <c r="A46" s="150" t="str">
        <f>'Приложение 4'!A86</f>
        <v>Иные бюджетные ассигнования</v>
      </c>
      <c r="B46" s="151" t="s">
        <v>180</v>
      </c>
      <c r="C46" s="151" t="s">
        <v>8</v>
      </c>
      <c r="D46" s="151" t="s">
        <v>63</v>
      </c>
      <c r="E46" s="151" t="s">
        <v>181</v>
      </c>
      <c r="F46" s="147" t="s">
        <v>69</v>
      </c>
      <c r="G46" s="148"/>
      <c r="H46" s="148"/>
      <c r="I46" s="164"/>
      <c r="J46" s="143"/>
      <c r="K46" s="143">
        <f t="shared" si="8"/>
        <v>47.5</v>
      </c>
      <c r="L46" s="143">
        <f t="shared" si="8"/>
        <v>101.4</v>
      </c>
    </row>
    <row r="47" spans="1:12" ht="15" x14ac:dyDescent="0.25">
      <c r="A47" s="150" t="str">
        <f>'Приложение 4'!A87</f>
        <v>Резервные средства</v>
      </c>
      <c r="B47" s="151" t="s">
        <v>180</v>
      </c>
      <c r="C47" s="151" t="s">
        <v>8</v>
      </c>
      <c r="D47" s="151" t="s">
        <v>63</v>
      </c>
      <c r="E47" s="151" t="s">
        <v>181</v>
      </c>
      <c r="F47" s="147" t="s">
        <v>71</v>
      </c>
      <c r="G47" s="148"/>
      <c r="H47" s="148"/>
      <c r="I47" s="164"/>
      <c r="J47" s="143"/>
      <c r="K47" s="143">
        <f t="shared" si="8"/>
        <v>47.5</v>
      </c>
      <c r="L47" s="143">
        <f t="shared" si="8"/>
        <v>101.4</v>
      </c>
    </row>
    <row r="48" spans="1:12" ht="15" x14ac:dyDescent="0.25">
      <c r="A48" s="150" t="str">
        <f>'Приложение 4'!A81</f>
        <v>Условно утвержденные расходы</v>
      </c>
      <c r="B48" s="151" t="s">
        <v>180</v>
      </c>
      <c r="C48" s="151" t="s">
        <v>8</v>
      </c>
      <c r="D48" s="151" t="s">
        <v>63</v>
      </c>
      <c r="E48" s="151" t="s">
        <v>181</v>
      </c>
      <c r="F48" s="147" t="s">
        <v>71</v>
      </c>
      <c r="G48" s="172" t="s">
        <v>179</v>
      </c>
      <c r="H48" s="148"/>
      <c r="I48" s="164"/>
      <c r="J48" s="143"/>
      <c r="K48" s="143">
        <f t="shared" si="8"/>
        <v>47.5</v>
      </c>
      <c r="L48" s="143">
        <f t="shared" si="8"/>
        <v>101.4</v>
      </c>
    </row>
    <row r="49" spans="1:12" ht="15" x14ac:dyDescent="0.25">
      <c r="A49" s="150" t="str">
        <f>'Приложение 4'!A82</f>
        <v>Условно утвержденные расходы</v>
      </c>
      <c r="B49" s="151" t="s">
        <v>180</v>
      </c>
      <c r="C49" s="151" t="s">
        <v>8</v>
      </c>
      <c r="D49" s="151" t="s">
        <v>63</v>
      </c>
      <c r="E49" s="151" t="s">
        <v>181</v>
      </c>
      <c r="F49" s="147" t="s">
        <v>71</v>
      </c>
      <c r="G49" s="172" t="s">
        <v>179</v>
      </c>
      <c r="H49" s="172" t="s">
        <v>179</v>
      </c>
      <c r="I49" s="164"/>
      <c r="J49" s="143"/>
      <c r="K49" s="143">
        <f t="shared" si="8"/>
        <v>47.5</v>
      </c>
      <c r="L49" s="143">
        <f t="shared" si="8"/>
        <v>101.4</v>
      </c>
    </row>
    <row r="50" spans="1:12" ht="60" hidden="1" x14ac:dyDescent="0.25">
      <c r="A50" s="150" t="s">
        <v>185</v>
      </c>
      <c r="B50" s="151" t="s">
        <v>180</v>
      </c>
      <c r="C50" s="151" t="s">
        <v>8</v>
      </c>
      <c r="D50" s="151" t="s">
        <v>63</v>
      </c>
      <c r="E50" s="151" t="s">
        <v>181</v>
      </c>
      <c r="F50" s="147" t="s">
        <v>71</v>
      </c>
      <c r="G50" s="172" t="s">
        <v>179</v>
      </c>
      <c r="H50" s="172" t="s">
        <v>179</v>
      </c>
      <c r="I50" s="172" t="s">
        <v>177</v>
      </c>
      <c r="J50" s="143"/>
      <c r="K50" s="143">
        <f>'Приложение 4'!J87</f>
        <v>47.5</v>
      </c>
      <c r="L50" s="143">
        <f>'Приложение 4'!K87</f>
        <v>101.4</v>
      </c>
    </row>
    <row r="51" spans="1:12" ht="60.75" hidden="1" customHeight="1" x14ac:dyDescent="0.25">
      <c r="A51" s="150" t="str">
        <f>A57</f>
        <v>Администрация Анненковского сельского поселения Ромодановского муниципального района Республики Мордовия</v>
      </c>
      <c r="B51" s="151" t="s">
        <v>180</v>
      </c>
      <c r="C51" s="151" t="s">
        <v>8</v>
      </c>
      <c r="D51" s="151" t="s">
        <v>63</v>
      </c>
      <c r="E51" s="151" t="s">
        <v>181</v>
      </c>
      <c r="F51" s="147" t="s">
        <v>71</v>
      </c>
      <c r="G51" s="189" t="s">
        <v>179</v>
      </c>
      <c r="H51" s="189" t="s">
        <v>179</v>
      </c>
      <c r="I51" s="189" t="s">
        <v>177</v>
      </c>
      <c r="J51" s="143"/>
      <c r="K51" s="143">
        <f>K49</f>
        <v>47.5</v>
      </c>
      <c r="L51" s="143">
        <f>L49</f>
        <v>101.4</v>
      </c>
    </row>
    <row r="52" spans="1:12" ht="96" customHeight="1" x14ac:dyDescent="0.25">
      <c r="A52" s="150" t="str">
        <f>'Приложение 3'!A15</f>
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52" s="151" t="s">
        <v>180</v>
      </c>
      <c r="C52" s="151" t="s">
        <v>8</v>
      </c>
      <c r="D52" s="151" t="s">
        <v>63</v>
      </c>
      <c r="E52" s="151" t="s">
        <v>249</v>
      </c>
      <c r="F52" s="147"/>
      <c r="G52" s="189"/>
      <c r="H52" s="189"/>
      <c r="I52" s="189"/>
      <c r="J52" s="143">
        <f>J53</f>
        <v>47.9</v>
      </c>
      <c r="K52" s="143"/>
      <c r="L52" s="143"/>
    </row>
    <row r="53" spans="1:12" ht="124.5" customHeight="1" x14ac:dyDescent="0.25">
      <c r="A53" s="150" t="str">
        <f>'Приложение 3'!A16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53" s="151" t="s">
        <v>180</v>
      </c>
      <c r="C53" s="151" t="s">
        <v>8</v>
      </c>
      <c r="D53" s="151" t="s">
        <v>63</v>
      </c>
      <c r="E53" s="151" t="s">
        <v>249</v>
      </c>
      <c r="F53" s="147" t="s">
        <v>65</v>
      </c>
      <c r="G53" s="189"/>
      <c r="H53" s="189"/>
      <c r="I53" s="189"/>
      <c r="J53" s="143">
        <f>J54</f>
        <v>47.9</v>
      </c>
      <c r="K53" s="143"/>
      <c r="L53" s="143"/>
    </row>
    <row r="54" spans="1:12" ht="47.25" customHeight="1" x14ac:dyDescent="0.25">
      <c r="A54" s="150" t="str">
        <f>'Приложение 3'!A17</f>
        <v>Расходы на выплаты персоналу государственных (муниципальных) органов</v>
      </c>
      <c r="B54" s="151" t="s">
        <v>180</v>
      </c>
      <c r="C54" s="151" t="s">
        <v>8</v>
      </c>
      <c r="D54" s="151" t="s">
        <v>63</v>
      </c>
      <c r="E54" s="151" t="s">
        <v>249</v>
      </c>
      <c r="F54" s="147" t="s">
        <v>66</v>
      </c>
      <c r="G54" s="189"/>
      <c r="H54" s="189"/>
      <c r="I54" s="189"/>
      <c r="J54" s="143">
        <f>J55</f>
        <v>47.9</v>
      </c>
      <c r="K54" s="143"/>
      <c r="L54" s="143"/>
    </row>
    <row r="55" spans="1:12" ht="18" customHeight="1" x14ac:dyDescent="0.25">
      <c r="A55" s="150" t="str">
        <f>'Приложение 3'!A8</f>
        <v>Общегосударственные вопросы</v>
      </c>
      <c r="B55" s="151" t="s">
        <v>180</v>
      </c>
      <c r="C55" s="151" t="s">
        <v>8</v>
      </c>
      <c r="D55" s="151" t="s">
        <v>63</v>
      </c>
      <c r="E55" s="151" t="s">
        <v>249</v>
      </c>
      <c r="F55" s="147" t="s">
        <v>66</v>
      </c>
      <c r="G55" s="208" t="s">
        <v>37</v>
      </c>
      <c r="H55" s="189"/>
      <c r="I55" s="189"/>
      <c r="J55" s="143">
        <f>J56</f>
        <v>47.9</v>
      </c>
      <c r="K55" s="143"/>
      <c r="L55" s="143"/>
    </row>
    <row r="56" spans="1:12" ht="61.5" customHeight="1" x14ac:dyDescent="0.25">
      <c r="A56" s="150" t="str">
        <f>'Приложение 3'!A9</f>
        <v>Функционирование высшего должностного лица субъекта Российской Федерации и муниципального образования</v>
      </c>
      <c r="B56" s="151" t="s">
        <v>180</v>
      </c>
      <c r="C56" s="151" t="s">
        <v>8</v>
      </c>
      <c r="D56" s="151" t="s">
        <v>63</v>
      </c>
      <c r="E56" s="151" t="s">
        <v>249</v>
      </c>
      <c r="F56" s="147" t="s">
        <v>66</v>
      </c>
      <c r="G56" s="208" t="s">
        <v>37</v>
      </c>
      <c r="H56" s="208" t="s">
        <v>39</v>
      </c>
      <c r="I56" s="189"/>
      <c r="J56" s="143">
        <f>J57</f>
        <v>47.9</v>
      </c>
      <c r="K56" s="143"/>
      <c r="L56" s="143"/>
    </row>
    <row r="57" spans="1:12" ht="60.75" hidden="1" customHeight="1" x14ac:dyDescent="0.25">
      <c r="A57" s="150" t="str">
        <f>A65</f>
        <v>Администрация Анненковского сельского поселения Ромодановского муниципального района Республики Мордовия</v>
      </c>
      <c r="B57" s="151" t="s">
        <v>180</v>
      </c>
      <c r="C57" s="151" t="s">
        <v>8</v>
      </c>
      <c r="D57" s="151" t="s">
        <v>63</v>
      </c>
      <c r="E57" s="151" t="s">
        <v>249</v>
      </c>
      <c r="F57" s="147" t="s">
        <v>66</v>
      </c>
      <c r="G57" s="208" t="s">
        <v>37</v>
      </c>
      <c r="H57" s="208" t="s">
        <v>39</v>
      </c>
      <c r="I57" s="208" t="s">
        <v>177</v>
      </c>
      <c r="J57" s="143">
        <f>'Приложение 3'!J17</f>
        <v>47.9</v>
      </c>
      <c r="K57" s="143"/>
      <c r="L57" s="143"/>
    </row>
    <row r="58" spans="1:12" ht="62.25" customHeight="1" x14ac:dyDescent="0.25">
      <c r="A58" s="27" t="str">
        <f>'Приложение 3'!A20</f>
        <v>Расходы в рамках обеспечения деятельности   Администрации Анненковского сельского поселения</v>
      </c>
      <c r="B58" s="151">
        <v>65</v>
      </c>
      <c r="C58" s="151">
        <v>2</v>
      </c>
      <c r="D58" s="151"/>
      <c r="E58" s="151"/>
      <c r="F58" s="39"/>
      <c r="G58" s="146"/>
      <c r="H58" s="146"/>
      <c r="I58" s="146"/>
      <c r="J58" s="143">
        <f>J59+J66</f>
        <v>1099.3</v>
      </c>
      <c r="K58" s="143">
        <f t="shared" ref="K58:L58" si="9">K59+K66</f>
        <v>806.5</v>
      </c>
      <c r="L58" s="143">
        <f t="shared" si="9"/>
        <v>915.2</v>
      </c>
    </row>
    <row r="59" spans="1:12" ht="45" x14ac:dyDescent="0.25">
      <c r="A59" s="150" t="s">
        <v>46</v>
      </c>
      <c r="B59" s="151">
        <v>65</v>
      </c>
      <c r="C59" s="151">
        <v>2</v>
      </c>
      <c r="D59" s="151" t="s">
        <v>63</v>
      </c>
      <c r="E59" s="151" t="s">
        <v>75</v>
      </c>
      <c r="F59" s="39"/>
      <c r="G59" s="146"/>
      <c r="H59" s="146"/>
      <c r="I59" s="146"/>
      <c r="J59" s="143">
        <f>J60</f>
        <v>625</v>
      </c>
      <c r="K59" s="143">
        <f t="shared" ref="K59:L59" si="10">K60</f>
        <v>605.9</v>
      </c>
      <c r="L59" s="143">
        <f t="shared" si="10"/>
        <v>605.9</v>
      </c>
    </row>
    <row r="60" spans="1:12" ht="120" x14ac:dyDescent="0.25">
      <c r="A60" s="150" t="s">
        <v>42</v>
      </c>
      <c r="B60" s="151">
        <v>65</v>
      </c>
      <c r="C60" s="151">
        <v>2</v>
      </c>
      <c r="D60" s="151" t="s">
        <v>63</v>
      </c>
      <c r="E60" s="151" t="s">
        <v>75</v>
      </c>
      <c r="F60" s="39" t="s">
        <v>65</v>
      </c>
      <c r="G60" s="146"/>
      <c r="H60" s="146"/>
      <c r="I60" s="146"/>
      <c r="J60" s="143">
        <f t="shared" ref="J60:J63" si="11">J61</f>
        <v>625</v>
      </c>
      <c r="K60" s="143">
        <f t="shared" ref="K60:K63" si="12">K61</f>
        <v>605.9</v>
      </c>
      <c r="L60" s="143">
        <f t="shared" ref="L60:L63" si="13">L61</f>
        <v>605.9</v>
      </c>
    </row>
    <row r="61" spans="1:12" ht="45" x14ac:dyDescent="0.25">
      <c r="A61" s="150" t="s">
        <v>43</v>
      </c>
      <c r="B61" s="151">
        <v>65</v>
      </c>
      <c r="C61" s="151">
        <v>2</v>
      </c>
      <c r="D61" s="151" t="s">
        <v>63</v>
      </c>
      <c r="E61" s="151" t="s">
        <v>75</v>
      </c>
      <c r="F61" s="39" t="s">
        <v>66</v>
      </c>
      <c r="G61" s="146"/>
      <c r="H61" s="146"/>
      <c r="I61" s="146"/>
      <c r="J61" s="143">
        <f t="shared" si="11"/>
        <v>625</v>
      </c>
      <c r="K61" s="143">
        <f t="shared" si="12"/>
        <v>605.9</v>
      </c>
      <c r="L61" s="143">
        <f t="shared" si="13"/>
        <v>605.9</v>
      </c>
    </row>
    <row r="62" spans="1:12" ht="19.5" customHeight="1" x14ac:dyDescent="0.25">
      <c r="A62" s="150" t="s">
        <v>36</v>
      </c>
      <c r="B62" s="151">
        <v>65</v>
      </c>
      <c r="C62" s="151">
        <v>2</v>
      </c>
      <c r="D62" s="151" t="s">
        <v>63</v>
      </c>
      <c r="E62" s="151" t="s">
        <v>75</v>
      </c>
      <c r="F62" s="39" t="s">
        <v>66</v>
      </c>
      <c r="G62" s="148" t="s">
        <v>37</v>
      </c>
      <c r="H62" s="148"/>
      <c r="I62" s="148"/>
      <c r="J62" s="143">
        <f t="shared" si="11"/>
        <v>625</v>
      </c>
      <c r="K62" s="143">
        <f t="shared" si="12"/>
        <v>605.9</v>
      </c>
      <c r="L62" s="143">
        <f t="shared" si="13"/>
        <v>605.9</v>
      </c>
    </row>
    <row r="63" spans="1:12" ht="82.5" customHeight="1" x14ac:dyDescent="0.25">
      <c r="A63" s="27" t="str">
        <f>'Приложение 3'!A18</f>
        <v>Функционирование Правительства Российской Федерации, высших исполнительных  органов  субъектов Российской Федерации, местных администраций</v>
      </c>
      <c r="B63" s="151">
        <v>65</v>
      </c>
      <c r="C63" s="151">
        <v>2</v>
      </c>
      <c r="D63" s="151" t="s">
        <v>63</v>
      </c>
      <c r="E63" s="151" t="s">
        <v>75</v>
      </c>
      <c r="F63" s="39" t="s">
        <v>66</v>
      </c>
      <c r="G63" s="148" t="s">
        <v>37</v>
      </c>
      <c r="H63" s="148" t="s">
        <v>44</v>
      </c>
      <c r="I63" s="148"/>
      <c r="J63" s="143">
        <f t="shared" si="11"/>
        <v>625</v>
      </c>
      <c r="K63" s="143">
        <f t="shared" si="12"/>
        <v>605.9</v>
      </c>
      <c r="L63" s="143">
        <f t="shared" si="13"/>
        <v>605.9</v>
      </c>
    </row>
    <row r="64" spans="1:12" ht="60" hidden="1" x14ac:dyDescent="0.25">
      <c r="A64" s="150" t="s">
        <v>185</v>
      </c>
      <c r="B64" s="151">
        <v>65</v>
      </c>
      <c r="C64" s="151">
        <v>2</v>
      </c>
      <c r="D64" s="151" t="s">
        <v>63</v>
      </c>
      <c r="E64" s="151" t="s">
        <v>75</v>
      </c>
      <c r="F64" s="39" t="s">
        <v>66</v>
      </c>
      <c r="G64" s="148" t="s">
        <v>37</v>
      </c>
      <c r="H64" s="148" t="s">
        <v>44</v>
      </c>
      <c r="I64" s="164" t="s">
        <v>177</v>
      </c>
      <c r="J64" s="143">
        <f>'Приложение 3'!J23</f>
        <v>625</v>
      </c>
      <c r="K64" s="143">
        <f>'Приложение 3'!K23</f>
        <v>605.9</v>
      </c>
      <c r="L64" s="143">
        <f>'Приложение 3'!L23</f>
        <v>605.9</v>
      </c>
    </row>
    <row r="65" spans="1:12" ht="63" hidden="1" customHeight="1" x14ac:dyDescent="0.25">
      <c r="A65" s="150" t="str">
        <f>A72</f>
        <v>Администрация Анненковского сельского поселения Ромодановского муниципального района Республики Мордовия</v>
      </c>
      <c r="B65" s="151" t="s">
        <v>180</v>
      </c>
      <c r="C65" s="151" t="s">
        <v>9</v>
      </c>
      <c r="D65" s="151" t="s">
        <v>63</v>
      </c>
      <c r="E65" s="151" t="s">
        <v>75</v>
      </c>
      <c r="F65" s="39" t="s">
        <v>66</v>
      </c>
      <c r="G65" s="189" t="s">
        <v>37</v>
      </c>
      <c r="H65" s="189" t="s">
        <v>44</v>
      </c>
      <c r="I65" s="189" t="s">
        <v>177</v>
      </c>
      <c r="J65" s="143">
        <f>'Приложение 3'!J23</f>
        <v>625</v>
      </c>
      <c r="K65" s="143">
        <f>'Приложение 3'!K23</f>
        <v>605.9</v>
      </c>
      <c r="L65" s="143">
        <f>'Приложение 3'!L23</f>
        <v>605.9</v>
      </c>
    </row>
    <row r="66" spans="1:12" ht="60" customHeight="1" x14ac:dyDescent="0.25">
      <c r="A66" s="150" t="str">
        <f>'Приложение 3'!A24</f>
        <v xml:space="preserve">  Расходы на обеспечение выполнения функций органов местного самоуправления</v>
      </c>
      <c r="B66" s="151" t="s">
        <v>180</v>
      </c>
      <c r="C66" s="151" t="s">
        <v>9</v>
      </c>
      <c r="D66" s="151" t="s">
        <v>63</v>
      </c>
      <c r="E66" s="151" t="s">
        <v>76</v>
      </c>
      <c r="F66" s="39"/>
      <c r="G66" s="148"/>
      <c r="H66" s="148"/>
      <c r="I66" s="164"/>
      <c r="J66" s="143">
        <f>J67+J73</f>
        <v>474.3</v>
      </c>
      <c r="K66" s="143">
        <f t="shared" ref="K66:L66" si="14">K67+K73</f>
        <v>200.6</v>
      </c>
      <c r="L66" s="143">
        <f t="shared" si="14"/>
        <v>309.3</v>
      </c>
    </row>
    <row r="67" spans="1:12" ht="45.75" customHeight="1" x14ac:dyDescent="0.25">
      <c r="A67" s="150" t="s">
        <v>213</v>
      </c>
      <c r="B67" s="151">
        <v>65</v>
      </c>
      <c r="C67" s="151">
        <v>2</v>
      </c>
      <c r="D67" s="151" t="s">
        <v>63</v>
      </c>
      <c r="E67" s="151" t="s">
        <v>76</v>
      </c>
      <c r="F67" s="39" t="s">
        <v>67</v>
      </c>
      <c r="G67" s="146"/>
      <c r="H67" s="146"/>
      <c r="I67" s="146"/>
      <c r="J67" s="143">
        <f>J68</f>
        <v>469.3</v>
      </c>
      <c r="K67" s="143">
        <f>K68</f>
        <v>195.6</v>
      </c>
      <c r="L67" s="143">
        <f>L68</f>
        <v>304.3</v>
      </c>
    </row>
    <row r="68" spans="1:12" ht="60" x14ac:dyDescent="0.25">
      <c r="A68" s="150" t="s">
        <v>45</v>
      </c>
      <c r="B68" s="151">
        <v>65</v>
      </c>
      <c r="C68" s="151">
        <v>2</v>
      </c>
      <c r="D68" s="151" t="s">
        <v>63</v>
      </c>
      <c r="E68" s="151" t="s">
        <v>76</v>
      </c>
      <c r="F68" s="39" t="s">
        <v>68</v>
      </c>
      <c r="G68" s="146"/>
      <c r="H68" s="146"/>
      <c r="I68" s="146"/>
      <c r="J68" s="143">
        <f>J69</f>
        <v>469.3</v>
      </c>
      <c r="K68" s="143">
        <f t="shared" ref="K68:K70" si="15">K69</f>
        <v>195.6</v>
      </c>
      <c r="L68" s="143">
        <f t="shared" ref="L68:L70" si="16">L69</f>
        <v>304.3</v>
      </c>
    </row>
    <row r="69" spans="1:12" ht="15" x14ac:dyDescent="0.25">
      <c r="A69" s="150" t="s">
        <v>36</v>
      </c>
      <c r="B69" s="151">
        <v>65</v>
      </c>
      <c r="C69" s="151">
        <v>2</v>
      </c>
      <c r="D69" s="151" t="s">
        <v>63</v>
      </c>
      <c r="E69" s="151" t="s">
        <v>76</v>
      </c>
      <c r="F69" s="39" t="s">
        <v>68</v>
      </c>
      <c r="G69" s="148" t="s">
        <v>37</v>
      </c>
      <c r="H69" s="148"/>
      <c r="I69" s="148"/>
      <c r="J69" s="143">
        <f t="shared" ref="J69:J70" si="17">J70</f>
        <v>469.3</v>
      </c>
      <c r="K69" s="143">
        <f t="shared" si="15"/>
        <v>195.6</v>
      </c>
      <c r="L69" s="143">
        <f t="shared" si="16"/>
        <v>304.3</v>
      </c>
    </row>
    <row r="70" spans="1:12" ht="81.75" customHeight="1" x14ac:dyDescent="0.25">
      <c r="A70" s="27" t="str">
        <f>A63</f>
        <v>Функционирование Правительства Российской Федерации, высших исполнительных  органов  субъектов Российской Федерации, местных администраций</v>
      </c>
      <c r="B70" s="151">
        <v>65</v>
      </c>
      <c r="C70" s="151">
        <v>2</v>
      </c>
      <c r="D70" s="151" t="s">
        <v>63</v>
      </c>
      <c r="E70" s="151" t="s">
        <v>76</v>
      </c>
      <c r="F70" s="39" t="s">
        <v>68</v>
      </c>
      <c r="G70" s="148" t="s">
        <v>37</v>
      </c>
      <c r="H70" s="148" t="s">
        <v>44</v>
      </c>
      <c r="I70" s="148"/>
      <c r="J70" s="143">
        <f t="shared" si="17"/>
        <v>469.3</v>
      </c>
      <c r="K70" s="143">
        <f t="shared" si="15"/>
        <v>195.6</v>
      </c>
      <c r="L70" s="143">
        <f t="shared" si="16"/>
        <v>304.3</v>
      </c>
    </row>
    <row r="71" spans="1:12" ht="60" hidden="1" x14ac:dyDescent="0.25">
      <c r="A71" s="150" t="s">
        <v>185</v>
      </c>
      <c r="B71" s="151">
        <v>65</v>
      </c>
      <c r="C71" s="151">
        <v>2</v>
      </c>
      <c r="D71" s="151" t="s">
        <v>63</v>
      </c>
      <c r="E71" s="151" t="s">
        <v>76</v>
      </c>
      <c r="F71" s="39" t="s">
        <v>68</v>
      </c>
      <c r="G71" s="148" t="s">
        <v>37</v>
      </c>
      <c r="H71" s="148" t="s">
        <v>44</v>
      </c>
      <c r="I71" s="164" t="s">
        <v>177</v>
      </c>
      <c r="J71" s="143">
        <f>'Приложение 3'!J26</f>
        <v>469.3</v>
      </c>
      <c r="K71" s="143">
        <f>'Приложение 3'!K26</f>
        <v>195.6</v>
      </c>
      <c r="L71" s="143">
        <f>'Приложение 3'!L26</f>
        <v>304.3</v>
      </c>
    </row>
    <row r="72" spans="1:12" ht="64.5" hidden="1" customHeight="1" x14ac:dyDescent="0.25">
      <c r="A72" s="150" t="str">
        <f>A78</f>
        <v>Администрация Анненковского сельского поселения Ромодановского муниципального района Республики Мордовия</v>
      </c>
      <c r="B72" s="151" t="s">
        <v>180</v>
      </c>
      <c r="C72" s="151" t="s">
        <v>9</v>
      </c>
      <c r="D72" s="151" t="s">
        <v>63</v>
      </c>
      <c r="E72" s="151" t="s">
        <v>76</v>
      </c>
      <c r="F72" s="39" t="s">
        <v>68</v>
      </c>
      <c r="G72" s="189" t="s">
        <v>37</v>
      </c>
      <c r="H72" s="189" t="s">
        <v>44</v>
      </c>
      <c r="I72" s="189" t="s">
        <v>177</v>
      </c>
      <c r="J72" s="143">
        <f>'Приложение 3'!J26</f>
        <v>469.3</v>
      </c>
      <c r="K72" s="143">
        <f>'Приложение 3'!K26</f>
        <v>195.6</v>
      </c>
      <c r="L72" s="143">
        <f>'Приложение 3'!L26</f>
        <v>304.3</v>
      </c>
    </row>
    <row r="73" spans="1:12" ht="15" x14ac:dyDescent="0.25">
      <c r="A73" s="150" t="s">
        <v>47</v>
      </c>
      <c r="B73" s="151">
        <v>65</v>
      </c>
      <c r="C73" s="151">
        <v>2</v>
      </c>
      <c r="D73" s="151" t="s">
        <v>63</v>
      </c>
      <c r="E73" s="151" t="s">
        <v>76</v>
      </c>
      <c r="F73" s="39" t="s">
        <v>69</v>
      </c>
      <c r="G73" s="146"/>
      <c r="H73" s="146"/>
      <c r="I73" s="146"/>
      <c r="J73" s="143">
        <f>J74</f>
        <v>5</v>
      </c>
      <c r="K73" s="143">
        <f t="shared" ref="K73:K76" si="18">K74</f>
        <v>5</v>
      </c>
      <c r="L73" s="143">
        <f t="shared" ref="L73:L76" si="19">L74</f>
        <v>5</v>
      </c>
    </row>
    <row r="74" spans="1:12" ht="30" x14ac:dyDescent="0.25">
      <c r="A74" s="150" t="s">
        <v>48</v>
      </c>
      <c r="B74" s="151">
        <v>65</v>
      </c>
      <c r="C74" s="151">
        <v>2</v>
      </c>
      <c r="D74" s="151" t="s">
        <v>63</v>
      </c>
      <c r="E74" s="151" t="s">
        <v>76</v>
      </c>
      <c r="F74" s="39" t="s">
        <v>70</v>
      </c>
      <c r="G74" s="146"/>
      <c r="H74" s="146"/>
      <c r="I74" s="146"/>
      <c r="J74" s="143">
        <f t="shared" ref="J74:J76" si="20">J75</f>
        <v>5</v>
      </c>
      <c r="K74" s="143">
        <f t="shared" si="18"/>
        <v>5</v>
      </c>
      <c r="L74" s="143">
        <f t="shared" si="19"/>
        <v>5</v>
      </c>
    </row>
    <row r="75" spans="1:12" ht="15" x14ac:dyDescent="0.25">
      <c r="A75" s="150" t="s">
        <v>36</v>
      </c>
      <c r="B75" s="151">
        <v>65</v>
      </c>
      <c r="C75" s="151">
        <v>2</v>
      </c>
      <c r="D75" s="151" t="s">
        <v>63</v>
      </c>
      <c r="E75" s="151" t="s">
        <v>76</v>
      </c>
      <c r="F75" s="39" t="s">
        <v>70</v>
      </c>
      <c r="G75" s="148" t="s">
        <v>37</v>
      </c>
      <c r="H75" s="148"/>
      <c r="I75" s="148"/>
      <c r="J75" s="143">
        <f t="shared" si="20"/>
        <v>5</v>
      </c>
      <c r="K75" s="143">
        <f t="shared" si="18"/>
        <v>5</v>
      </c>
      <c r="L75" s="143">
        <f t="shared" si="19"/>
        <v>5</v>
      </c>
    </row>
    <row r="76" spans="1:12" ht="81" customHeight="1" x14ac:dyDescent="0.25">
      <c r="A76" s="27" t="str">
        <f>A70</f>
        <v>Функционирование Правительства Российской Федерации, высших исполнительных  органов  субъектов Российской Федерации, местных администраций</v>
      </c>
      <c r="B76" s="151">
        <v>65</v>
      </c>
      <c r="C76" s="151">
        <v>2</v>
      </c>
      <c r="D76" s="151" t="s">
        <v>63</v>
      </c>
      <c r="E76" s="151" t="s">
        <v>76</v>
      </c>
      <c r="F76" s="39" t="s">
        <v>70</v>
      </c>
      <c r="G76" s="148" t="s">
        <v>37</v>
      </c>
      <c r="H76" s="148" t="s">
        <v>44</v>
      </c>
      <c r="I76" s="148"/>
      <c r="J76" s="143">
        <f t="shared" si="20"/>
        <v>5</v>
      </c>
      <c r="K76" s="143">
        <f t="shared" si="18"/>
        <v>5</v>
      </c>
      <c r="L76" s="143">
        <f t="shared" si="19"/>
        <v>5</v>
      </c>
    </row>
    <row r="77" spans="1:12" ht="60" hidden="1" x14ac:dyDescent="0.25">
      <c r="A77" s="150" t="s">
        <v>185</v>
      </c>
      <c r="B77" s="151">
        <v>65</v>
      </c>
      <c r="C77" s="151">
        <v>2</v>
      </c>
      <c r="D77" s="151" t="s">
        <v>63</v>
      </c>
      <c r="E77" s="151" t="s">
        <v>76</v>
      </c>
      <c r="F77" s="39" t="s">
        <v>70</v>
      </c>
      <c r="G77" s="148" t="s">
        <v>37</v>
      </c>
      <c r="H77" s="148" t="s">
        <v>44</v>
      </c>
      <c r="I77" s="164" t="s">
        <v>177</v>
      </c>
      <c r="J77" s="143">
        <f>'Приложение 3'!J28</f>
        <v>5</v>
      </c>
      <c r="K77" s="143">
        <f>'Приложение 3'!K28</f>
        <v>5</v>
      </c>
      <c r="L77" s="143">
        <f>'Приложение 3'!L28</f>
        <v>5</v>
      </c>
    </row>
    <row r="78" spans="1:12" ht="66.75" hidden="1" customHeight="1" x14ac:dyDescent="0.25">
      <c r="A78" s="150" t="str">
        <f>A87</f>
        <v>Администрация Анненковского сельского поселения Ромодановского муниципального района Республики Мордовия</v>
      </c>
      <c r="B78" s="151" t="s">
        <v>180</v>
      </c>
      <c r="C78" s="151" t="s">
        <v>9</v>
      </c>
      <c r="D78" s="151" t="s">
        <v>63</v>
      </c>
      <c r="E78" s="151" t="s">
        <v>76</v>
      </c>
      <c r="F78" s="39" t="s">
        <v>70</v>
      </c>
      <c r="G78" s="189" t="s">
        <v>37</v>
      </c>
      <c r="H78" s="189" t="s">
        <v>44</v>
      </c>
      <c r="I78" s="189" t="s">
        <v>177</v>
      </c>
      <c r="J78" s="143">
        <f>'Приложение 3'!J27</f>
        <v>5</v>
      </c>
      <c r="K78" s="143">
        <f>'Приложение 3'!K27</f>
        <v>5</v>
      </c>
      <c r="L78" s="143">
        <f>'Приложение 3'!L27</f>
        <v>5</v>
      </c>
    </row>
    <row r="79" spans="1:12" ht="91.5" customHeight="1" x14ac:dyDescent="0.25">
      <c r="A79" s="150" t="str">
        <f>'Приложение 3'!A69</f>
        <v>Непрограммные расходы главных распорядителей средств  бюджетаАнненковского сельского поселения Ромодановского муниципального района Республики Мордовия</v>
      </c>
      <c r="B79" s="151" t="s">
        <v>78</v>
      </c>
      <c r="C79" s="151"/>
      <c r="D79" s="151"/>
      <c r="E79" s="151"/>
      <c r="F79" s="39"/>
      <c r="G79" s="148"/>
      <c r="H79" s="148"/>
      <c r="I79" s="164"/>
      <c r="J79" s="143">
        <f>J80</f>
        <v>304.60000000000002</v>
      </c>
      <c r="K79" s="143">
        <f t="shared" ref="K79:L79" si="21">K80</f>
        <v>319.39999999999998</v>
      </c>
      <c r="L79" s="143">
        <f t="shared" si="21"/>
        <v>325.60000000000002</v>
      </c>
    </row>
    <row r="80" spans="1:12" ht="103.5" customHeight="1" x14ac:dyDescent="0.25">
      <c r="A80" s="150" t="str">
        <f>'Приложение 3'!A70</f>
        <v>Непрограммные расходы в рамках обеспечения деятельности главных распорядителей средств бюджетаАнненковского сельского поселения Ромодановского муниципального района Республики Мордовия</v>
      </c>
      <c r="B80" s="151" t="s">
        <v>78</v>
      </c>
      <c r="C80" s="151" t="s">
        <v>8</v>
      </c>
      <c r="D80" s="151"/>
      <c r="E80" s="151"/>
      <c r="F80" s="39"/>
      <c r="G80" s="148"/>
      <c r="H80" s="148"/>
      <c r="I80" s="164"/>
      <c r="J80" s="143">
        <f>J81+J88+J112+J95+J101</f>
        <v>304.60000000000002</v>
      </c>
      <c r="K80" s="143">
        <f>K81+K88+K112+K95+K101</f>
        <v>319.39999999999998</v>
      </c>
      <c r="L80" s="143">
        <f>L81+L88+L112+L95+L101</f>
        <v>325.60000000000002</v>
      </c>
    </row>
    <row r="81" spans="1:12" ht="48.75" customHeight="1" x14ac:dyDescent="0.25">
      <c r="A81" s="150" t="str">
        <f>'Приложение 3'!A71</f>
        <v>Доплаты к пенсиям муниципальных служащих Республики Мордовия</v>
      </c>
      <c r="B81" s="151" t="s">
        <v>78</v>
      </c>
      <c r="C81" s="151" t="s">
        <v>8</v>
      </c>
      <c r="D81" s="151" t="s">
        <v>63</v>
      </c>
      <c r="E81" s="151" t="s">
        <v>81</v>
      </c>
      <c r="F81" s="39"/>
      <c r="G81" s="148"/>
      <c r="H81" s="148"/>
      <c r="I81" s="164"/>
      <c r="J81" s="143">
        <f t="shared" ref="J81:L85" si="22">J82</f>
        <v>138.4</v>
      </c>
      <c r="K81" s="143">
        <f t="shared" si="22"/>
        <v>138.4</v>
      </c>
      <c r="L81" s="143">
        <f t="shared" si="22"/>
        <v>138.4</v>
      </c>
    </row>
    <row r="82" spans="1:12" ht="30" customHeight="1" x14ac:dyDescent="0.25">
      <c r="A82" s="150" t="str">
        <f>'Приложение 3'!A72</f>
        <v>Социальное обеспечение и иные выплаты населению</v>
      </c>
      <c r="B82" s="151" t="s">
        <v>78</v>
      </c>
      <c r="C82" s="151" t="s">
        <v>8</v>
      </c>
      <c r="D82" s="151" t="s">
        <v>63</v>
      </c>
      <c r="E82" s="151" t="s">
        <v>81</v>
      </c>
      <c r="F82" s="39" t="s">
        <v>72</v>
      </c>
      <c r="G82" s="148"/>
      <c r="H82" s="148"/>
      <c r="I82" s="164"/>
      <c r="J82" s="143">
        <f t="shared" si="22"/>
        <v>138.4</v>
      </c>
      <c r="K82" s="143">
        <f t="shared" si="22"/>
        <v>138.4</v>
      </c>
      <c r="L82" s="143">
        <f t="shared" si="22"/>
        <v>138.4</v>
      </c>
    </row>
    <row r="83" spans="1:12" ht="30.75" customHeight="1" x14ac:dyDescent="0.25">
      <c r="A83" s="150" t="str">
        <f>'Приложение 3'!A73</f>
        <v>Публичные нормативные социальные выплаты гражданам</v>
      </c>
      <c r="B83" s="151" t="s">
        <v>78</v>
      </c>
      <c r="C83" s="151" t="s">
        <v>8</v>
      </c>
      <c r="D83" s="151" t="s">
        <v>63</v>
      </c>
      <c r="E83" s="151" t="s">
        <v>81</v>
      </c>
      <c r="F83" s="39" t="s">
        <v>73</v>
      </c>
      <c r="G83" s="148"/>
      <c r="H83" s="148"/>
      <c r="I83" s="164"/>
      <c r="J83" s="143">
        <f t="shared" si="22"/>
        <v>138.4</v>
      </c>
      <c r="K83" s="143">
        <f t="shared" si="22"/>
        <v>138.4</v>
      </c>
      <c r="L83" s="143">
        <f t="shared" si="22"/>
        <v>138.4</v>
      </c>
    </row>
    <row r="84" spans="1:12" ht="15" x14ac:dyDescent="0.25">
      <c r="A84" s="150" t="str">
        <f>'Приложение 3'!A67</f>
        <v>Социальная политика</v>
      </c>
      <c r="B84" s="151" t="s">
        <v>78</v>
      </c>
      <c r="C84" s="151" t="s">
        <v>8</v>
      </c>
      <c r="D84" s="151" t="s">
        <v>63</v>
      </c>
      <c r="E84" s="151" t="s">
        <v>81</v>
      </c>
      <c r="F84" s="39" t="s">
        <v>73</v>
      </c>
      <c r="G84" s="182" t="s">
        <v>17</v>
      </c>
      <c r="H84" s="148"/>
      <c r="I84" s="164"/>
      <c r="J84" s="143">
        <f t="shared" si="22"/>
        <v>138.4</v>
      </c>
      <c r="K84" s="143">
        <f t="shared" si="22"/>
        <v>138.4</v>
      </c>
      <c r="L84" s="143">
        <f t="shared" si="22"/>
        <v>138.4</v>
      </c>
    </row>
    <row r="85" spans="1:12" ht="15" x14ac:dyDescent="0.25">
      <c r="A85" s="150" t="str">
        <f>'Приложение 3'!A68</f>
        <v xml:space="preserve"> Пенсионное обеспечение</v>
      </c>
      <c r="B85" s="151" t="s">
        <v>78</v>
      </c>
      <c r="C85" s="151" t="s">
        <v>8</v>
      </c>
      <c r="D85" s="151" t="s">
        <v>63</v>
      </c>
      <c r="E85" s="151" t="s">
        <v>81</v>
      </c>
      <c r="F85" s="39" t="s">
        <v>73</v>
      </c>
      <c r="G85" s="182" t="s">
        <v>17</v>
      </c>
      <c r="H85" s="182" t="s">
        <v>37</v>
      </c>
      <c r="I85" s="164"/>
      <c r="J85" s="143">
        <f t="shared" si="22"/>
        <v>138.4</v>
      </c>
      <c r="K85" s="143">
        <f t="shared" si="22"/>
        <v>138.4</v>
      </c>
      <c r="L85" s="143">
        <f t="shared" si="22"/>
        <v>138.4</v>
      </c>
    </row>
    <row r="86" spans="1:12" ht="60.75" hidden="1" customHeight="1" x14ac:dyDescent="0.25">
      <c r="A86" s="150" t="str">
        <f>A77</f>
        <v>Администрация Анненковского сельского поселения Ромодановского муниципального района Республики Мордовия</v>
      </c>
      <c r="B86" s="151" t="s">
        <v>78</v>
      </c>
      <c r="C86" s="151" t="s">
        <v>8</v>
      </c>
      <c r="D86" s="151" t="s">
        <v>63</v>
      </c>
      <c r="E86" s="151" t="s">
        <v>81</v>
      </c>
      <c r="F86" s="39" t="s">
        <v>73</v>
      </c>
      <c r="G86" s="182" t="s">
        <v>17</v>
      </c>
      <c r="H86" s="182" t="s">
        <v>37</v>
      </c>
      <c r="I86" s="182" t="s">
        <v>177</v>
      </c>
      <c r="J86" s="143">
        <f>'Приложение 3'!J73</f>
        <v>138.4</v>
      </c>
      <c r="K86" s="143">
        <f>'Приложение 3'!K73</f>
        <v>138.4</v>
      </c>
      <c r="L86" s="143">
        <f>'Приложение 3'!L73</f>
        <v>138.4</v>
      </c>
    </row>
    <row r="87" spans="1:12" ht="60.75" hidden="1" customHeight="1" x14ac:dyDescent="0.25">
      <c r="A87" s="150" t="str">
        <f>A94</f>
        <v>Администрация Анненковского сельского поселения Ромодановского муниципального района Республики Мордовия</v>
      </c>
      <c r="B87" s="151" t="s">
        <v>78</v>
      </c>
      <c r="C87" s="151" t="s">
        <v>8</v>
      </c>
      <c r="D87" s="151" t="s">
        <v>63</v>
      </c>
      <c r="E87" s="151" t="s">
        <v>81</v>
      </c>
      <c r="F87" s="39" t="s">
        <v>73</v>
      </c>
      <c r="G87" s="189" t="s">
        <v>17</v>
      </c>
      <c r="H87" s="189" t="s">
        <v>37</v>
      </c>
      <c r="I87" s="189" t="s">
        <v>177</v>
      </c>
      <c r="J87" s="143">
        <f>'Приложение 3'!J73</f>
        <v>138.4</v>
      </c>
      <c r="K87" s="143">
        <f>'Приложение 3'!K73</f>
        <v>138.4</v>
      </c>
      <c r="L87" s="143">
        <f>'Приложение 3'!L73</f>
        <v>138.4</v>
      </c>
    </row>
    <row r="88" spans="1:12" ht="63" customHeight="1" x14ac:dyDescent="0.25">
      <c r="A88" s="150" t="str">
        <f>'Приложение 3'!A37</f>
        <v>Резервный фонд аминистрации Анненковского сельского поселени Ромодановского муниципального района Республики Мордовия</v>
      </c>
      <c r="B88" s="151" t="s">
        <v>78</v>
      </c>
      <c r="C88" s="151" t="s">
        <v>8</v>
      </c>
      <c r="D88" s="151" t="s">
        <v>63</v>
      </c>
      <c r="E88" s="151" t="s">
        <v>80</v>
      </c>
      <c r="F88" s="39"/>
      <c r="G88" s="182"/>
      <c r="H88" s="182"/>
      <c r="I88" s="182"/>
      <c r="J88" s="143">
        <f t="shared" ref="J88:L92" si="23">J89</f>
        <v>5</v>
      </c>
      <c r="K88" s="143">
        <f t="shared" si="23"/>
        <v>5</v>
      </c>
      <c r="L88" s="143">
        <f t="shared" si="23"/>
        <v>5</v>
      </c>
    </row>
    <row r="89" spans="1:12" ht="18" customHeight="1" x14ac:dyDescent="0.25">
      <c r="A89" s="150" t="str">
        <f>'Приложение 3'!A38</f>
        <v>Иные бюджетные ассигнования</v>
      </c>
      <c r="B89" s="151" t="s">
        <v>78</v>
      </c>
      <c r="C89" s="151" t="s">
        <v>8</v>
      </c>
      <c r="D89" s="151" t="s">
        <v>63</v>
      </c>
      <c r="E89" s="151" t="s">
        <v>80</v>
      </c>
      <c r="F89" s="39" t="s">
        <v>69</v>
      </c>
      <c r="G89" s="182"/>
      <c r="H89" s="182"/>
      <c r="I89" s="182"/>
      <c r="J89" s="143">
        <f t="shared" si="23"/>
        <v>5</v>
      </c>
      <c r="K89" s="143">
        <f t="shared" si="23"/>
        <v>5</v>
      </c>
      <c r="L89" s="143">
        <f t="shared" si="23"/>
        <v>5</v>
      </c>
    </row>
    <row r="90" spans="1:12" ht="19.5" customHeight="1" x14ac:dyDescent="0.25">
      <c r="A90" s="150" t="str">
        <f>'Приложение 3'!A39</f>
        <v>Резервные средства</v>
      </c>
      <c r="B90" s="151" t="s">
        <v>78</v>
      </c>
      <c r="C90" s="151" t="s">
        <v>8</v>
      </c>
      <c r="D90" s="151" t="s">
        <v>63</v>
      </c>
      <c r="E90" s="151" t="s">
        <v>80</v>
      </c>
      <c r="F90" s="39" t="s">
        <v>71</v>
      </c>
      <c r="G90" s="182"/>
      <c r="H90" s="182"/>
      <c r="I90" s="182"/>
      <c r="J90" s="143">
        <f t="shared" si="23"/>
        <v>5</v>
      </c>
      <c r="K90" s="143">
        <f t="shared" si="23"/>
        <v>5</v>
      </c>
      <c r="L90" s="143">
        <f t="shared" si="23"/>
        <v>5</v>
      </c>
    </row>
    <row r="91" spans="1:12" ht="18" customHeight="1" x14ac:dyDescent="0.25">
      <c r="A91" s="150" t="str">
        <f>'Приложение 3'!A8</f>
        <v>Общегосударственные вопросы</v>
      </c>
      <c r="B91" s="151" t="s">
        <v>78</v>
      </c>
      <c r="C91" s="151" t="s">
        <v>8</v>
      </c>
      <c r="D91" s="151" t="s">
        <v>63</v>
      </c>
      <c r="E91" s="151" t="s">
        <v>80</v>
      </c>
      <c r="F91" s="39" t="s">
        <v>71</v>
      </c>
      <c r="G91" s="182" t="s">
        <v>37</v>
      </c>
      <c r="H91" s="182"/>
      <c r="I91" s="182"/>
      <c r="J91" s="143">
        <f t="shared" si="23"/>
        <v>5</v>
      </c>
      <c r="K91" s="143">
        <f t="shared" si="23"/>
        <v>5</v>
      </c>
      <c r="L91" s="143">
        <f t="shared" si="23"/>
        <v>5</v>
      </c>
    </row>
    <row r="92" spans="1:12" ht="16.5" customHeight="1" x14ac:dyDescent="0.25">
      <c r="A92" s="150" t="str">
        <f>'Приложение 3'!A34</f>
        <v xml:space="preserve">Резервные фонды </v>
      </c>
      <c r="B92" s="151" t="s">
        <v>78</v>
      </c>
      <c r="C92" s="151" t="s">
        <v>8</v>
      </c>
      <c r="D92" s="151" t="s">
        <v>63</v>
      </c>
      <c r="E92" s="151" t="s">
        <v>80</v>
      </c>
      <c r="F92" s="39" t="s">
        <v>71</v>
      </c>
      <c r="G92" s="182" t="s">
        <v>37</v>
      </c>
      <c r="H92" s="182" t="s">
        <v>18</v>
      </c>
      <c r="I92" s="182"/>
      <c r="J92" s="143">
        <f t="shared" si="23"/>
        <v>5</v>
      </c>
      <c r="K92" s="143">
        <f t="shared" si="23"/>
        <v>5</v>
      </c>
      <c r="L92" s="143">
        <f t="shared" si="23"/>
        <v>5</v>
      </c>
    </row>
    <row r="93" spans="1:12" ht="63" hidden="1" customHeight="1" x14ac:dyDescent="0.25">
      <c r="A93" s="150" t="str">
        <f>A86</f>
        <v>Администрация Анненковского сельского поселения Ромодановского муниципального района Республики Мордовия</v>
      </c>
      <c r="B93" s="151" t="s">
        <v>78</v>
      </c>
      <c r="C93" s="151" t="s">
        <v>8</v>
      </c>
      <c r="D93" s="151" t="s">
        <v>63</v>
      </c>
      <c r="E93" s="151" t="s">
        <v>80</v>
      </c>
      <c r="F93" s="39" t="s">
        <v>71</v>
      </c>
      <c r="G93" s="182" t="s">
        <v>37</v>
      </c>
      <c r="H93" s="182" t="s">
        <v>18</v>
      </c>
      <c r="I93" s="182" t="s">
        <v>177</v>
      </c>
      <c r="J93" s="143">
        <f>'Приложение 3'!J39</f>
        <v>5</v>
      </c>
      <c r="K93" s="143">
        <f>'Приложение 3'!K39</f>
        <v>5</v>
      </c>
      <c r="L93" s="143">
        <f>'Приложение 3'!L39</f>
        <v>5</v>
      </c>
    </row>
    <row r="94" spans="1:12" ht="63" hidden="1" customHeight="1" x14ac:dyDescent="0.25">
      <c r="A94" s="150" t="str">
        <f>A100</f>
        <v>Администрация Анненковского сельского поселения Ромодановского муниципального района Республики Мордовия</v>
      </c>
      <c r="B94" s="151" t="s">
        <v>78</v>
      </c>
      <c r="C94" s="151" t="s">
        <v>8</v>
      </c>
      <c r="D94" s="151" t="s">
        <v>63</v>
      </c>
      <c r="E94" s="151" t="s">
        <v>80</v>
      </c>
      <c r="F94" s="39" t="s">
        <v>71</v>
      </c>
      <c r="G94" s="189" t="s">
        <v>37</v>
      </c>
      <c r="H94" s="189" t="s">
        <v>18</v>
      </c>
      <c r="I94" s="189" t="s">
        <v>177</v>
      </c>
      <c r="J94" s="143">
        <f>'Приложение 3'!J39</f>
        <v>5</v>
      </c>
      <c r="K94" s="143">
        <f>'Приложение 3'!K39</f>
        <v>5</v>
      </c>
      <c r="L94" s="143">
        <f>'Приложение 3'!L39</f>
        <v>5</v>
      </c>
    </row>
    <row r="95" spans="1:12" ht="30.75" customHeight="1" x14ac:dyDescent="0.25">
      <c r="A95" s="150" t="str">
        <f>'Приложение 3'!A78</f>
        <v>Процентные платежи по муниципальному долгу</v>
      </c>
      <c r="B95" s="151" t="s">
        <v>78</v>
      </c>
      <c r="C95" s="151" t="s">
        <v>8</v>
      </c>
      <c r="D95" s="151" t="s">
        <v>63</v>
      </c>
      <c r="E95" s="151" t="s">
        <v>234</v>
      </c>
      <c r="F95" s="39"/>
      <c r="G95" s="189"/>
      <c r="H95" s="189"/>
      <c r="I95" s="189"/>
      <c r="J95" s="143">
        <f t="shared" ref="J95:L98" si="24">J96</f>
        <v>1.6</v>
      </c>
      <c r="K95" s="143">
        <f t="shared" si="24"/>
        <v>1.5</v>
      </c>
      <c r="L95" s="143">
        <f t="shared" si="24"/>
        <v>1.4</v>
      </c>
    </row>
    <row r="96" spans="1:12" ht="30" customHeight="1" x14ac:dyDescent="0.25">
      <c r="A96" s="150" t="str">
        <f>'Приложение 3'!A79</f>
        <v>Обслуживание государственного (муниципального)долга</v>
      </c>
      <c r="B96" s="151" t="s">
        <v>78</v>
      </c>
      <c r="C96" s="151" t="s">
        <v>8</v>
      </c>
      <c r="D96" s="151" t="s">
        <v>63</v>
      </c>
      <c r="E96" s="151" t="s">
        <v>234</v>
      </c>
      <c r="F96" s="39" t="s">
        <v>69</v>
      </c>
      <c r="G96" s="189"/>
      <c r="H96" s="189"/>
      <c r="I96" s="189"/>
      <c r="J96" s="143">
        <f t="shared" si="24"/>
        <v>1.6</v>
      </c>
      <c r="K96" s="143">
        <f t="shared" si="24"/>
        <v>1.5</v>
      </c>
      <c r="L96" s="143">
        <f t="shared" si="24"/>
        <v>1.4</v>
      </c>
    </row>
    <row r="97" spans="1:12" ht="35.25" customHeight="1" x14ac:dyDescent="0.25">
      <c r="A97" s="150" t="str">
        <f>'Приложение 3'!A80</f>
        <v>Обслуживание муниципального долга</v>
      </c>
      <c r="B97" s="151" t="s">
        <v>78</v>
      </c>
      <c r="C97" s="151" t="s">
        <v>8</v>
      </c>
      <c r="D97" s="151" t="s">
        <v>63</v>
      </c>
      <c r="E97" s="151" t="s">
        <v>234</v>
      </c>
      <c r="F97" s="39" t="s">
        <v>71</v>
      </c>
      <c r="G97" s="189"/>
      <c r="H97" s="189"/>
      <c r="I97" s="189"/>
      <c r="J97" s="143">
        <f t="shared" si="24"/>
        <v>1.6</v>
      </c>
      <c r="K97" s="143">
        <f t="shared" si="24"/>
        <v>1.5</v>
      </c>
      <c r="L97" s="143">
        <f t="shared" si="24"/>
        <v>1.4</v>
      </c>
    </row>
    <row r="98" spans="1:12" ht="15" customHeight="1" x14ac:dyDescent="0.25">
      <c r="A98" s="150" t="str">
        <f>'Приложение 3'!A8</f>
        <v>Общегосударственные вопросы</v>
      </c>
      <c r="B98" s="151" t="s">
        <v>78</v>
      </c>
      <c r="C98" s="151" t="s">
        <v>8</v>
      </c>
      <c r="D98" s="151" t="s">
        <v>63</v>
      </c>
      <c r="E98" s="151" t="s">
        <v>234</v>
      </c>
      <c r="F98" s="39" t="s">
        <v>71</v>
      </c>
      <c r="G98" s="204" t="s">
        <v>37</v>
      </c>
      <c r="H98" s="189"/>
      <c r="I98" s="189"/>
      <c r="J98" s="143">
        <f t="shared" si="24"/>
        <v>1.6</v>
      </c>
      <c r="K98" s="143">
        <f t="shared" si="24"/>
        <v>1.5</v>
      </c>
      <c r="L98" s="143">
        <f t="shared" si="24"/>
        <v>1.4</v>
      </c>
    </row>
    <row r="99" spans="1:12" ht="33" customHeight="1" x14ac:dyDescent="0.25">
      <c r="A99" s="150" t="str">
        <f>'Приложение 3'!A74</f>
        <v>Обслуживание государственного (муниципального)долга</v>
      </c>
      <c r="B99" s="151" t="s">
        <v>78</v>
      </c>
      <c r="C99" s="151" t="s">
        <v>8</v>
      </c>
      <c r="D99" s="151" t="s">
        <v>63</v>
      </c>
      <c r="E99" s="151" t="s">
        <v>234</v>
      </c>
      <c r="F99" s="39" t="s">
        <v>71</v>
      </c>
      <c r="G99" s="204" t="s">
        <v>37</v>
      </c>
      <c r="H99" s="204" t="s">
        <v>206</v>
      </c>
      <c r="I99" s="189"/>
      <c r="J99" s="143">
        <f>J100</f>
        <v>1.6</v>
      </c>
      <c r="K99" s="143">
        <f>K100</f>
        <v>1.5</v>
      </c>
      <c r="L99" s="143">
        <f>L100</f>
        <v>1.4</v>
      </c>
    </row>
    <row r="100" spans="1:12" ht="63" hidden="1" customHeight="1" x14ac:dyDescent="0.25">
      <c r="A100" s="150" t="str">
        <f>A111</f>
        <v>Администрация Анненковского сельского поселения Ромодановского муниципального района Республики Мордовия</v>
      </c>
      <c r="B100" s="151" t="s">
        <v>78</v>
      </c>
      <c r="C100" s="151" t="s">
        <v>8</v>
      </c>
      <c r="D100" s="151" t="s">
        <v>63</v>
      </c>
      <c r="E100" s="151" t="s">
        <v>234</v>
      </c>
      <c r="F100" s="39" t="s">
        <v>71</v>
      </c>
      <c r="G100" s="204" t="s">
        <v>37</v>
      </c>
      <c r="H100" s="204" t="s">
        <v>206</v>
      </c>
      <c r="I100" s="204" t="s">
        <v>177</v>
      </c>
      <c r="J100" s="143">
        <f>'Приложение 3'!J80</f>
        <v>1.6</v>
      </c>
      <c r="K100" s="143">
        <f>'Приложение 3'!K80</f>
        <v>1.5</v>
      </c>
      <c r="L100" s="143">
        <f>'Приложение 3'!L80</f>
        <v>1.4</v>
      </c>
    </row>
    <row r="101" spans="1:12" ht="63" customHeight="1" x14ac:dyDescent="0.25">
      <c r="A101" s="150" t="s">
        <v>228</v>
      </c>
      <c r="B101" s="151" t="s">
        <v>78</v>
      </c>
      <c r="C101" s="151" t="s">
        <v>8</v>
      </c>
      <c r="D101" s="151" t="s">
        <v>63</v>
      </c>
      <c r="E101" s="151" t="s">
        <v>156</v>
      </c>
      <c r="F101" s="39"/>
      <c r="G101" s="146"/>
      <c r="H101" s="146"/>
      <c r="I101" s="146"/>
      <c r="J101" s="143">
        <f>J102+J107</f>
        <v>159</v>
      </c>
      <c r="K101" s="143">
        <f>K102+K107</f>
        <v>173.9</v>
      </c>
      <c r="L101" s="143">
        <f>L102+L107</f>
        <v>180.2</v>
      </c>
    </row>
    <row r="102" spans="1:12" ht="63" customHeight="1" x14ac:dyDescent="0.25">
      <c r="A102" s="27" t="s">
        <v>42</v>
      </c>
      <c r="B102" s="151" t="s">
        <v>78</v>
      </c>
      <c r="C102" s="151" t="s">
        <v>8</v>
      </c>
      <c r="D102" s="151" t="s">
        <v>63</v>
      </c>
      <c r="E102" s="151" t="s">
        <v>156</v>
      </c>
      <c r="F102" s="39" t="s">
        <v>65</v>
      </c>
      <c r="G102" s="146"/>
      <c r="H102" s="146"/>
      <c r="I102" s="146"/>
      <c r="J102" s="143">
        <f t="shared" ref="J102:L105" si="25">J103</f>
        <v>154</v>
      </c>
      <c r="K102" s="143">
        <f t="shared" si="25"/>
        <v>168.9</v>
      </c>
      <c r="L102" s="143">
        <f t="shared" si="25"/>
        <v>175.2</v>
      </c>
    </row>
    <row r="103" spans="1:12" ht="50.25" customHeight="1" x14ac:dyDescent="0.25">
      <c r="A103" s="27" t="s">
        <v>43</v>
      </c>
      <c r="B103" s="151" t="s">
        <v>78</v>
      </c>
      <c r="C103" s="151" t="s">
        <v>8</v>
      </c>
      <c r="D103" s="151" t="s">
        <v>63</v>
      </c>
      <c r="E103" s="151" t="s">
        <v>156</v>
      </c>
      <c r="F103" s="39" t="s">
        <v>66</v>
      </c>
      <c r="G103" s="146"/>
      <c r="H103" s="146"/>
      <c r="I103" s="146"/>
      <c r="J103" s="143">
        <f t="shared" si="25"/>
        <v>154</v>
      </c>
      <c r="K103" s="143">
        <f t="shared" si="25"/>
        <v>168.9</v>
      </c>
      <c r="L103" s="143">
        <f t="shared" si="25"/>
        <v>175.2</v>
      </c>
    </row>
    <row r="104" spans="1:12" ht="16.5" customHeight="1" x14ac:dyDescent="0.25">
      <c r="A104" s="150" t="s">
        <v>154</v>
      </c>
      <c r="B104" s="151" t="s">
        <v>78</v>
      </c>
      <c r="C104" s="151" t="s">
        <v>8</v>
      </c>
      <c r="D104" s="151" t="s">
        <v>63</v>
      </c>
      <c r="E104" s="151" t="s">
        <v>156</v>
      </c>
      <c r="F104" s="39" t="s">
        <v>66</v>
      </c>
      <c r="G104" s="148" t="s">
        <v>39</v>
      </c>
      <c r="H104" s="148"/>
      <c r="I104" s="148"/>
      <c r="J104" s="143">
        <f t="shared" si="25"/>
        <v>154</v>
      </c>
      <c r="K104" s="143">
        <f t="shared" si="25"/>
        <v>168.9</v>
      </c>
      <c r="L104" s="143">
        <f t="shared" si="25"/>
        <v>175.2</v>
      </c>
    </row>
    <row r="105" spans="1:12" ht="39" customHeight="1" x14ac:dyDescent="0.25">
      <c r="A105" s="150" t="s">
        <v>214</v>
      </c>
      <c r="B105" s="151" t="s">
        <v>78</v>
      </c>
      <c r="C105" s="151" t="s">
        <v>8</v>
      </c>
      <c r="D105" s="151" t="s">
        <v>63</v>
      </c>
      <c r="E105" s="151" t="s">
        <v>156</v>
      </c>
      <c r="F105" s="39" t="s">
        <v>66</v>
      </c>
      <c r="G105" s="148" t="s">
        <v>39</v>
      </c>
      <c r="H105" s="148" t="s">
        <v>53</v>
      </c>
      <c r="I105" s="148"/>
      <c r="J105" s="143">
        <f t="shared" si="25"/>
        <v>154</v>
      </c>
      <c r="K105" s="143">
        <f t="shared" si="25"/>
        <v>168.9</v>
      </c>
      <c r="L105" s="143">
        <f t="shared" si="25"/>
        <v>175.2</v>
      </c>
    </row>
    <row r="106" spans="1:12" ht="63" hidden="1" customHeight="1" x14ac:dyDescent="0.25">
      <c r="A106" s="150" t="str">
        <f>A111</f>
        <v>Администрация Анненковского сельского поселения Ромодановского муниципального района Республики Мордовия</v>
      </c>
      <c r="B106" s="151" t="s">
        <v>78</v>
      </c>
      <c r="C106" s="151" t="s">
        <v>8</v>
      </c>
      <c r="D106" s="151" t="s">
        <v>63</v>
      </c>
      <c r="E106" s="151" t="s">
        <v>156</v>
      </c>
      <c r="F106" s="39" t="s">
        <v>66</v>
      </c>
      <c r="G106" s="211" t="s">
        <v>39</v>
      </c>
      <c r="H106" s="211" t="s">
        <v>53</v>
      </c>
      <c r="I106" s="211" t="s">
        <v>177</v>
      </c>
      <c r="J106" s="143">
        <f>'Приложение 4'!I46</f>
        <v>154</v>
      </c>
      <c r="K106" s="143">
        <f>'Приложение 4'!J46</f>
        <v>168.9</v>
      </c>
      <c r="L106" s="143">
        <f>'Приложение 4'!K46</f>
        <v>175.2</v>
      </c>
    </row>
    <row r="107" spans="1:12" ht="51" customHeight="1" x14ac:dyDescent="0.25">
      <c r="A107" s="150" t="s">
        <v>213</v>
      </c>
      <c r="B107" s="151" t="s">
        <v>78</v>
      </c>
      <c r="C107" s="151" t="s">
        <v>8</v>
      </c>
      <c r="D107" s="151" t="s">
        <v>63</v>
      </c>
      <c r="E107" s="151" t="s">
        <v>156</v>
      </c>
      <c r="F107" s="39" t="s">
        <v>67</v>
      </c>
      <c r="G107" s="146"/>
      <c r="H107" s="146"/>
      <c r="I107" s="146"/>
      <c r="J107" s="143">
        <f t="shared" ref="J107:L110" si="26">J108</f>
        <v>5</v>
      </c>
      <c r="K107" s="143">
        <f t="shared" si="26"/>
        <v>5</v>
      </c>
      <c r="L107" s="143">
        <f t="shared" si="26"/>
        <v>5</v>
      </c>
    </row>
    <row r="108" spans="1:12" ht="63" customHeight="1" x14ac:dyDescent="0.25">
      <c r="A108" s="150" t="s">
        <v>45</v>
      </c>
      <c r="B108" s="151" t="s">
        <v>78</v>
      </c>
      <c r="C108" s="151" t="s">
        <v>8</v>
      </c>
      <c r="D108" s="151" t="s">
        <v>63</v>
      </c>
      <c r="E108" s="151" t="s">
        <v>156</v>
      </c>
      <c r="F108" s="39" t="s">
        <v>68</v>
      </c>
      <c r="G108" s="146"/>
      <c r="H108" s="146"/>
      <c r="I108" s="146"/>
      <c r="J108" s="143">
        <f t="shared" si="26"/>
        <v>5</v>
      </c>
      <c r="K108" s="143">
        <f t="shared" si="26"/>
        <v>5</v>
      </c>
      <c r="L108" s="143">
        <f t="shared" si="26"/>
        <v>5</v>
      </c>
    </row>
    <row r="109" spans="1:12" ht="21.75" customHeight="1" x14ac:dyDescent="0.25">
      <c r="A109" s="150" t="s">
        <v>154</v>
      </c>
      <c r="B109" s="151" t="s">
        <v>78</v>
      </c>
      <c r="C109" s="151" t="s">
        <v>8</v>
      </c>
      <c r="D109" s="151" t="s">
        <v>63</v>
      </c>
      <c r="E109" s="151" t="s">
        <v>156</v>
      </c>
      <c r="F109" s="39" t="s">
        <v>68</v>
      </c>
      <c r="G109" s="148" t="s">
        <v>39</v>
      </c>
      <c r="H109" s="148"/>
      <c r="I109" s="148"/>
      <c r="J109" s="143">
        <f t="shared" si="26"/>
        <v>5</v>
      </c>
      <c r="K109" s="143">
        <f t="shared" si="26"/>
        <v>5</v>
      </c>
      <c r="L109" s="143">
        <f t="shared" si="26"/>
        <v>5</v>
      </c>
    </row>
    <row r="110" spans="1:12" ht="30.75" customHeight="1" x14ac:dyDescent="0.25">
      <c r="A110" s="150" t="s">
        <v>155</v>
      </c>
      <c r="B110" s="151" t="s">
        <v>78</v>
      </c>
      <c r="C110" s="151" t="s">
        <v>8</v>
      </c>
      <c r="D110" s="151" t="s">
        <v>63</v>
      </c>
      <c r="E110" s="151" t="s">
        <v>156</v>
      </c>
      <c r="F110" s="39" t="s">
        <v>68</v>
      </c>
      <c r="G110" s="148" t="s">
        <v>39</v>
      </c>
      <c r="H110" s="148" t="s">
        <v>53</v>
      </c>
      <c r="I110" s="148"/>
      <c r="J110" s="143">
        <f t="shared" si="26"/>
        <v>5</v>
      </c>
      <c r="K110" s="143">
        <f t="shared" si="26"/>
        <v>5</v>
      </c>
      <c r="L110" s="143">
        <f t="shared" si="26"/>
        <v>5</v>
      </c>
    </row>
    <row r="111" spans="1:12" ht="66.75" hidden="1" customHeight="1" x14ac:dyDescent="0.25">
      <c r="A111" s="150" t="s">
        <v>185</v>
      </c>
      <c r="B111" s="151" t="s">
        <v>78</v>
      </c>
      <c r="C111" s="151" t="s">
        <v>8</v>
      </c>
      <c r="D111" s="151" t="s">
        <v>63</v>
      </c>
      <c r="E111" s="151" t="s">
        <v>156</v>
      </c>
      <c r="F111" s="39" t="s">
        <v>68</v>
      </c>
      <c r="G111" s="189" t="s">
        <v>39</v>
      </c>
      <c r="H111" s="189" t="s">
        <v>53</v>
      </c>
      <c r="I111" s="189" t="s">
        <v>177</v>
      </c>
      <c r="J111" s="143">
        <f>'Приложение 3'!J48</f>
        <v>5</v>
      </c>
      <c r="K111" s="143">
        <f>'Приложение 3'!K48</f>
        <v>5</v>
      </c>
      <c r="L111" s="143">
        <f>'Приложение 3'!L48</f>
        <v>5</v>
      </c>
    </row>
    <row r="112" spans="1:12" ht="199.5" customHeight="1" x14ac:dyDescent="0.25">
      <c r="A112" s="150" t="str">
        <f>'Приложение 3'!A31</f>
        <v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v>
      </c>
      <c r="B112" s="151">
        <v>89</v>
      </c>
      <c r="C112" s="151">
        <v>1</v>
      </c>
      <c r="D112" s="151" t="s">
        <v>63</v>
      </c>
      <c r="E112" s="151" t="s">
        <v>77</v>
      </c>
      <c r="F112" s="39"/>
      <c r="G112" s="146"/>
      <c r="H112" s="146"/>
      <c r="I112" s="146"/>
      <c r="J112" s="143">
        <f>J113</f>
        <v>0.6</v>
      </c>
      <c r="K112" s="143">
        <f>K113</f>
        <v>0.6</v>
      </c>
      <c r="L112" s="143">
        <f>L113</f>
        <v>0.6</v>
      </c>
    </row>
    <row r="113" spans="1:12" ht="44.25" customHeight="1" x14ac:dyDescent="0.25">
      <c r="A113" s="150" t="s">
        <v>213</v>
      </c>
      <c r="B113" s="151">
        <v>89</v>
      </c>
      <c r="C113" s="151">
        <v>1</v>
      </c>
      <c r="D113" s="151" t="s">
        <v>63</v>
      </c>
      <c r="E113" s="151" t="s">
        <v>77</v>
      </c>
      <c r="F113" s="39" t="s">
        <v>67</v>
      </c>
      <c r="G113" s="146"/>
      <c r="H113" s="146"/>
      <c r="I113" s="146"/>
      <c r="J113" s="143">
        <f t="shared" ref="J113:J117" si="27">J114</f>
        <v>0.6</v>
      </c>
      <c r="K113" s="143">
        <f t="shared" ref="K113:K117" si="28">K114</f>
        <v>0.6</v>
      </c>
      <c r="L113" s="143">
        <f t="shared" ref="L113:L117" si="29">L114</f>
        <v>0.6</v>
      </c>
    </row>
    <row r="114" spans="1:12" ht="60" x14ac:dyDescent="0.25">
      <c r="A114" s="150" t="s">
        <v>45</v>
      </c>
      <c r="B114" s="151">
        <v>89</v>
      </c>
      <c r="C114" s="151">
        <v>1</v>
      </c>
      <c r="D114" s="151" t="s">
        <v>63</v>
      </c>
      <c r="E114" s="151" t="s">
        <v>77</v>
      </c>
      <c r="F114" s="39" t="s">
        <v>68</v>
      </c>
      <c r="G114" s="146"/>
      <c r="H114" s="146"/>
      <c r="I114" s="146"/>
      <c r="J114" s="143">
        <f t="shared" si="27"/>
        <v>0.6</v>
      </c>
      <c r="K114" s="143">
        <f t="shared" si="28"/>
        <v>0.6</v>
      </c>
      <c r="L114" s="143">
        <f t="shared" si="29"/>
        <v>0.6</v>
      </c>
    </row>
    <row r="115" spans="1:12" ht="15" x14ac:dyDescent="0.25">
      <c r="A115" s="150" t="s">
        <v>36</v>
      </c>
      <c r="B115" s="151">
        <v>89</v>
      </c>
      <c r="C115" s="151">
        <v>1</v>
      </c>
      <c r="D115" s="151" t="s">
        <v>63</v>
      </c>
      <c r="E115" s="151" t="s">
        <v>77</v>
      </c>
      <c r="F115" s="39" t="s">
        <v>68</v>
      </c>
      <c r="G115" s="148" t="s">
        <v>37</v>
      </c>
      <c r="H115" s="148"/>
      <c r="I115" s="148"/>
      <c r="J115" s="143">
        <f>J117</f>
        <v>0.6</v>
      </c>
      <c r="K115" s="143">
        <f>K117</f>
        <v>0.6</v>
      </c>
      <c r="L115" s="143">
        <f>L117</f>
        <v>0.6</v>
      </c>
    </row>
    <row r="116" spans="1:12" ht="81" customHeight="1" x14ac:dyDescent="0.25">
      <c r="A116" s="150" t="str">
        <f>'Приложение 3'!A18</f>
        <v>Функционирование Правительства Российской Федерации, высших исполнительных  органов  субъектов Российской Федерации, местных администраций</v>
      </c>
      <c r="B116" s="151" t="s">
        <v>78</v>
      </c>
      <c r="C116" s="151" t="s">
        <v>8</v>
      </c>
      <c r="D116" s="151" t="s">
        <v>63</v>
      </c>
      <c r="E116" s="151" t="s">
        <v>77</v>
      </c>
      <c r="F116" s="39" t="s">
        <v>215</v>
      </c>
      <c r="G116" s="189" t="s">
        <v>37</v>
      </c>
      <c r="H116" s="189" t="s">
        <v>44</v>
      </c>
      <c r="I116" s="148"/>
      <c r="J116" s="143">
        <f>J115</f>
        <v>0.6</v>
      </c>
      <c r="K116" s="143">
        <f>K115</f>
        <v>0.6</v>
      </c>
      <c r="L116" s="143">
        <f>L115</f>
        <v>0.6</v>
      </c>
    </row>
    <row r="117" spans="1:12" ht="69.75" hidden="1" customHeight="1" x14ac:dyDescent="0.25">
      <c r="A117" s="27" t="str">
        <f>A111</f>
        <v>Администрация Анненковского сельского поселения Ромодановского муниципального района Республики Мордовия</v>
      </c>
      <c r="B117" s="151">
        <v>89</v>
      </c>
      <c r="C117" s="151">
        <v>1</v>
      </c>
      <c r="D117" s="151" t="s">
        <v>63</v>
      </c>
      <c r="E117" s="151" t="s">
        <v>77</v>
      </c>
      <c r="F117" s="39" t="s">
        <v>68</v>
      </c>
      <c r="G117" s="148" t="s">
        <v>37</v>
      </c>
      <c r="H117" s="148" t="s">
        <v>44</v>
      </c>
      <c r="I117" s="189" t="s">
        <v>177</v>
      </c>
      <c r="J117" s="143">
        <f t="shared" si="27"/>
        <v>0.6</v>
      </c>
      <c r="K117" s="143">
        <f t="shared" si="28"/>
        <v>0.6</v>
      </c>
      <c r="L117" s="143">
        <f t="shared" si="29"/>
        <v>0.6</v>
      </c>
    </row>
    <row r="118" spans="1:12" ht="60" hidden="1" x14ac:dyDescent="0.25">
      <c r="A118" s="150" t="s">
        <v>185</v>
      </c>
      <c r="B118" s="151">
        <v>89</v>
      </c>
      <c r="C118" s="151">
        <v>1</v>
      </c>
      <c r="D118" s="151" t="s">
        <v>63</v>
      </c>
      <c r="E118" s="151" t="s">
        <v>77</v>
      </c>
      <c r="F118" s="39" t="s">
        <v>68</v>
      </c>
      <c r="G118" s="148" t="s">
        <v>37</v>
      </c>
      <c r="H118" s="148" t="s">
        <v>44</v>
      </c>
      <c r="I118" s="164" t="s">
        <v>177</v>
      </c>
      <c r="J118" s="143">
        <f>'Приложение 3'!J33</f>
        <v>0.6</v>
      </c>
      <c r="K118" s="143">
        <f>'Приложение 3'!K33</f>
        <v>0.6</v>
      </c>
      <c r="L118" s="143">
        <f>'Приложение 3'!L33</f>
        <v>0.6</v>
      </c>
    </row>
  </sheetData>
  <autoFilter ref="A1:L118" xr:uid="{00000000-0009-0000-0000-000004000000}">
    <filterColumn colId="8" showButton="0">
      <filters blank="1"/>
    </filterColumn>
    <filterColumn colId="9" showButton="0"/>
    <filterColumn colId="10" showButton="0"/>
  </autoFilter>
  <customSheetViews>
    <customSheetView guid="{2EE6EB00-C2BB-404A-98A6-E66B3D281ECF}" showPageBreaks="1" view="pageBreakPreview">
      <selection activeCell="J22" sqref="J22"/>
      <pageMargins left="0.43307089999999998" right="0.2362205" top="0.70275589999999999" bottom="1.220866" header="0.3" footer="0.3"/>
      <pageSetup paperSize="9" scale="92" orientation="portrait" r:id="rId1"/>
      <headerFooter>
        <oddHeader>&amp;C&amp;P</oddHeader>
      </headerFooter>
    </customSheetView>
    <customSheetView guid="{146E8F15-80AC-4549-8E02-D6058BD21F29}" showPageBreaks="1" view="pageBreakPreview">
      <selection activeCell="J19" sqref="J19"/>
      <pageMargins left="0.43307089999999998" right="0.2362205" top="0.70275589999999999" bottom="1.220866" header="0.3" footer="0.3"/>
      <pageSetup paperSize="9" scale="92" orientation="portrait" r:id="rId2"/>
      <headerFooter>
        <oddHeader>&amp;C&amp;P</oddHeader>
      </headerFooter>
    </customSheetView>
    <customSheetView guid="{D2A2E364-7F41-4DF0-B445-F266635B8190}" showPageBreaks="1" view="pageBreakPreview">
      <selection activeCell="J24" sqref="J24"/>
      <pageMargins left="0.43307089999999998" right="0.2362205" top="0.70275589999999999" bottom="1.220866" header="0.3" footer="0.3"/>
      <pageSetup paperSize="9" scale="92" orientation="portrait" r:id="rId3"/>
      <headerFooter>
        <oddHeader>&amp;C&amp;P</oddHeader>
      </headerFooter>
    </customSheetView>
  </customSheetViews>
  <mergeCells count="10">
    <mergeCell ref="I1:L1"/>
    <mergeCell ref="A2:L2"/>
    <mergeCell ref="I3:L3"/>
    <mergeCell ref="A4:A5"/>
    <mergeCell ref="B4:E5"/>
    <mergeCell ref="F4:F5"/>
    <mergeCell ref="G4:G5"/>
    <mergeCell ref="H4:H5"/>
    <mergeCell ref="I4:I5"/>
    <mergeCell ref="J4:L4"/>
  </mergeCells>
  <pageMargins left="0.43307089999999998" right="0.2362205" top="0.70275589999999999" bottom="1.220866" header="0.3" footer="0.3"/>
  <pageSetup paperSize="9" scale="92" orientation="portrait" r:id="rId4"/>
  <headerFooter>
    <oddHeader>&amp;C&amp;P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G39"/>
  <sheetViews>
    <sheetView view="pageBreakPreview" topLeftCell="A16" zoomScale="60" zoomScaleNormal="55" workbookViewId="0">
      <selection activeCell="C28" sqref="C28"/>
    </sheetView>
  </sheetViews>
  <sheetFormatPr defaultRowHeight="12.75" x14ac:dyDescent="0.2"/>
  <cols>
    <col min="1" max="1" width="58.6640625" style="76" customWidth="1"/>
    <col min="2" max="2" width="125" style="76" customWidth="1"/>
    <col min="3" max="3" width="27" style="76" customWidth="1"/>
    <col min="4" max="4" width="30.83203125" style="76" customWidth="1"/>
    <col min="5" max="5" width="27.5" style="76" customWidth="1"/>
    <col min="6" max="6" width="41.83203125" style="77" customWidth="1"/>
    <col min="7" max="7" width="23.6640625" style="76" customWidth="1"/>
    <col min="8" max="8" width="19.5" style="76" customWidth="1"/>
    <col min="9" max="9" width="25.5" style="76" customWidth="1"/>
    <col min="10" max="16384" width="9.33203125" style="76"/>
  </cols>
  <sheetData>
    <row r="1" spans="1:7" ht="51.6" customHeight="1" x14ac:dyDescent="0.35">
      <c r="B1" s="120"/>
      <c r="C1" s="229" t="s">
        <v>174</v>
      </c>
      <c r="D1" s="229"/>
      <c r="E1" s="229"/>
      <c r="F1" s="75"/>
    </row>
    <row r="2" spans="1:7" ht="168" customHeight="1" x14ac:dyDescent="0.3">
      <c r="A2" s="119"/>
      <c r="B2" s="118"/>
      <c r="C2" s="228" t="s">
        <v>260</v>
      </c>
      <c r="D2" s="228"/>
      <c r="E2" s="228"/>
      <c r="F2" s="42"/>
      <c r="G2" s="42"/>
    </row>
    <row r="3" spans="1:7" ht="13.15" customHeight="1" x14ac:dyDescent="0.2">
      <c r="A3" s="227" t="s">
        <v>241</v>
      </c>
      <c r="B3" s="227"/>
      <c r="C3" s="227"/>
      <c r="D3" s="227"/>
      <c r="E3" s="227"/>
    </row>
    <row r="4" spans="1:7" ht="13.15" customHeight="1" x14ac:dyDescent="0.2">
      <c r="A4" s="227"/>
      <c r="B4" s="227"/>
      <c r="C4" s="227"/>
      <c r="D4" s="227"/>
      <c r="E4" s="227"/>
    </row>
    <row r="5" spans="1:7" ht="83.25" customHeight="1" x14ac:dyDescent="0.3">
      <c r="A5" s="227"/>
      <c r="B5" s="227"/>
      <c r="C5" s="227"/>
      <c r="D5" s="227"/>
      <c r="E5" s="227"/>
      <c r="F5" s="117"/>
    </row>
    <row r="6" spans="1:7" ht="23.25" customHeight="1" x14ac:dyDescent="0.25">
      <c r="A6" s="116"/>
      <c r="B6" s="116"/>
      <c r="C6" s="115"/>
    </row>
    <row r="7" spans="1:7" ht="37.15" customHeight="1" x14ac:dyDescent="0.2">
      <c r="A7" s="230" t="s">
        <v>25</v>
      </c>
      <c r="B7" s="231" t="s">
        <v>26</v>
      </c>
      <c r="C7" s="232" t="s">
        <v>27</v>
      </c>
      <c r="D7" s="232"/>
      <c r="E7" s="232"/>
    </row>
    <row r="8" spans="1:7" s="82" customFormat="1" ht="138.6" customHeight="1" x14ac:dyDescent="0.4">
      <c r="A8" s="230"/>
      <c r="B8" s="231"/>
      <c r="C8" s="63" t="s">
        <v>197</v>
      </c>
      <c r="D8" s="63" t="s">
        <v>216</v>
      </c>
      <c r="E8" s="63" t="s">
        <v>237</v>
      </c>
      <c r="F8" s="83"/>
    </row>
    <row r="9" spans="1:7" s="97" customFormat="1" ht="28.15" customHeight="1" x14ac:dyDescent="0.3">
      <c r="A9" s="114" t="s">
        <v>8</v>
      </c>
      <c r="B9" s="113" t="s">
        <v>9</v>
      </c>
      <c r="C9" s="112">
        <v>3</v>
      </c>
      <c r="D9" s="112">
        <v>4</v>
      </c>
      <c r="E9" s="112">
        <v>5</v>
      </c>
      <c r="F9" s="98"/>
    </row>
    <row r="10" spans="1:7" s="97" customFormat="1" ht="44.45" customHeight="1" x14ac:dyDescent="0.35">
      <c r="A10" s="109" t="s">
        <v>121</v>
      </c>
      <c r="B10" s="121" t="s">
        <v>152</v>
      </c>
      <c r="C10" s="111">
        <f>C11+C22+C14+C18</f>
        <v>-47.8</v>
      </c>
      <c r="D10" s="111">
        <f>D11+D22+D14+D18</f>
        <v>-63.8</v>
      </c>
      <c r="E10" s="111">
        <f>E11+E22+E14+E18</f>
        <v>-79.7</v>
      </c>
      <c r="F10" s="98"/>
    </row>
    <row r="11" spans="1:7" s="97" customFormat="1" ht="55.5" customHeight="1" x14ac:dyDescent="0.35">
      <c r="A11" s="109" t="s">
        <v>151</v>
      </c>
      <c r="B11" s="110" t="s">
        <v>118</v>
      </c>
      <c r="C11" s="105">
        <f t="shared" ref="C11:E12" si="0">SUM(C12)</f>
        <v>0</v>
      </c>
      <c r="D11" s="105">
        <f t="shared" si="0"/>
        <v>0</v>
      </c>
      <c r="E11" s="105">
        <f t="shared" si="0"/>
        <v>0</v>
      </c>
      <c r="F11" s="98"/>
    </row>
    <row r="12" spans="1:7" s="97" customFormat="1" ht="73.900000000000006" customHeight="1" x14ac:dyDescent="0.4">
      <c r="A12" s="109" t="s">
        <v>150</v>
      </c>
      <c r="B12" s="108" t="s">
        <v>149</v>
      </c>
      <c r="C12" s="105">
        <f t="shared" si="0"/>
        <v>0</v>
      </c>
      <c r="D12" s="105">
        <f t="shared" si="0"/>
        <v>0</v>
      </c>
      <c r="E12" s="105">
        <f t="shared" si="0"/>
        <v>0</v>
      </c>
      <c r="F12" s="98"/>
    </row>
    <row r="13" spans="1:7" s="97" customFormat="1" ht="71.45" customHeight="1" x14ac:dyDescent="0.4">
      <c r="A13" s="109" t="s">
        <v>148</v>
      </c>
      <c r="B13" s="108" t="s">
        <v>147</v>
      </c>
      <c r="C13" s="105">
        <v>0</v>
      </c>
      <c r="D13" s="92">
        <v>0</v>
      </c>
      <c r="E13" s="92">
        <v>0</v>
      </c>
      <c r="F13" s="98"/>
    </row>
    <row r="14" spans="1:7" s="97" customFormat="1" ht="63" customHeight="1" x14ac:dyDescent="0.4">
      <c r="A14" s="96" t="s">
        <v>146</v>
      </c>
      <c r="B14" s="107" t="s">
        <v>145</v>
      </c>
      <c r="C14" s="105">
        <f t="shared" ref="C14:E16" si="1">C15</f>
        <v>-47.8</v>
      </c>
      <c r="D14" s="105">
        <f t="shared" si="1"/>
        <v>-63.8</v>
      </c>
      <c r="E14" s="105">
        <f t="shared" si="1"/>
        <v>-79.7</v>
      </c>
      <c r="F14" s="98"/>
    </row>
    <row r="15" spans="1:7" s="97" customFormat="1" ht="57" customHeight="1" x14ac:dyDescent="0.4">
      <c r="A15" s="96" t="s">
        <v>144</v>
      </c>
      <c r="B15" s="107" t="s">
        <v>143</v>
      </c>
      <c r="C15" s="105">
        <f t="shared" si="1"/>
        <v>-47.8</v>
      </c>
      <c r="D15" s="105">
        <f t="shared" si="1"/>
        <v>-63.8</v>
      </c>
      <c r="E15" s="105">
        <f t="shared" si="1"/>
        <v>-79.7</v>
      </c>
      <c r="F15" s="98"/>
    </row>
    <row r="16" spans="1:7" s="97" customFormat="1" ht="82.9" customHeight="1" x14ac:dyDescent="0.4">
      <c r="A16" s="96" t="s">
        <v>142</v>
      </c>
      <c r="B16" s="106" t="s">
        <v>141</v>
      </c>
      <c r="C16" s="105">
        <f t="shared" si="1"/>
        <v>-47.8</v>
      </c>
      <c r="D16" s="105">
        <f t="shared" si="1"/>
        <v>-63.8</v>
      </c>
      <c r="E16" s="105">
        <f t="shared" si="1"/>
        <v>-79.7</v>
      </c>
      <c r="F16" s="98"/>
    </row>
    <row r="17" spans="1:6" s="97" customFormat="1" ht="77.45" customHeight="1" x14ac:dyDescent="0.4">
      <c r="A17" s="96" t="s">
        <v>188</v>
      </c>
      <c r="B17" s="104" t="s">
        <v>189</v>
      </c>
      <c r="C17" s="103">
        <v>-47.8</v>
      </c>
      <c r="D17" s="103">
        <v>-63.8</v>
      </c>
      <c r="E17" s="103">
        <v>-79.7</v>
      </c>
      <c r="F17" s="98"/>
    </row>
    <row r="18" spans="1:6" s="97" customFormat="1" ht="48" customHeight="1" x14ac:dyDescent="0.4">
      <c r="A18" s="101" t="s">
        <v>140</v>
      </c>
      <c r="B18" s="102" t="s">
        <v>139</v>
      </c>
      <c r="C18" s="92">
        <f t="shared" ref="C18:E20" si="2">C19</f>
        <v>0</v>
      </c>
      <c r="D18" s="92">
        <f t="shared" si="2"/>
        <v>0</v>
      </c>
      <c r="E18" s="92">
        <f t="shared" si="2"/>
        <v>0</v>
      </c>
      <c r="F18" s="98"/>
    </row>
    <row r="19" spans="1:6" s="97" customFormat="1" ht="57.6" customHeight="1" x14ac:dyDescent="0.4">
      <c r="A19" s="101" t="s">
        <v>138</v>
      </c>
      <c r="B19" s="102" t="s">
        <v>137</v>
      </c>
      <c r="C19" s="92">
        <f t="shared" si="2"/>
        <v>0</v>
      </c>
      <c r="D19" s="92">
        <f t="shared" si="2"/>
        <v>0</v>
      </c>
      <c r="E19" s="92">
        <f t="shared" si="2"/>
        <v>0</v>
      </c>
      <c r="F19" s="98"/>
    </row>
    <row r="20" spans="1:6" s="97" customFormat="1" ht="77.45" customHeight="1" x14ac:dyDescent="0.4">
      <c r="A20" s="101" t="s">
        <v>136</v>
      </c>
      <c r="B20" s="102" t="s">
        <v>135</v>
      </c>
      <c r="C20" s="92">
        <f t="shared" si="2"/>
        <v>0</v>
      </c>
      <c r="D20" s="92">
        <f t="shared" si="2"/>
        <v>0</v>
      </c>
      <c r="E20" s="92">
        <f t="shared" si="2"/>
        <v>0</v>
      </c>
      <c r="F20" s="98"/>
    </row>
    <row r="21" spans="1:6" s="97" customFormat="1" ht="101.45" customHeight="1" x14ac:dyDescent="0.4">
      <c r="A21" s="101" t="s">
        <v>134</v>
      </c>
      <c r="B21" s="102" t="s">
        <v>194</v>
      </c>
      <c r="C21" s="92">
        <v>0</v>
      </c>
      <c r="D21" s="92">
        <v>0</v>
      </c>
      <c r="E21" s="92">
        <v>0</v>
      </c>
      <c r="F21" s="98"/>
    </row>
    <row r="22" spans="1:6" s="97" customFormat="1" ht="52.9" customHeight="1" x14ac:dyDescent="0.35">
      <c r="A22" s="184" t="s">
        <v>133</v>
      </c>
      <c r="B22" s="100" t="s">
        <v>132</v>
      </c>
      <c r="C22" s="99">
        <v>0</v>
      </c>
      <c r="D22" s="99">
        <v>0</v>
      </c>
      <c r="E22" s="99">
        <v>0</v>
      </c>
      <c r="F22" s="98"/>
    </row>
    <row r="23" spans="1:6" s="90" customFormat="1" ht="40.15" customHeight="1" x14ac:dyDescent="0.35">
      <c r="A23" s="96" t="s">
        <v>131</v>
      </c>
      <c r="B23" s="185" t="s">
        <v>130</v>
      </c>
      <c r="C23" s="92">
        <f t="shared" ref="C23:E24" si="3">C24</f>
        <v>-2360.1999999999998</v>
      </c>
      <c r="D23" s="92">
        <f t="shared" si="3"/>
        <v>-2075.1</v>
      </c>
      <c r="E23" s="92">
        <f t="shared" si="3"/>
        <v>-2209.3000000000002</v>
      </c>
      <c r="F23" s="91"/>
    </row>
    <row r="24" spans="1:6" s="82" customFormat="1" ht="46.15" customHeight="1" x14ac:dyDescent="0.4">
      <c r="A24" s="96" t="s">
        <v>129</v>
      </c>
      <c r="B24" s="95" t="s">
        <v>128</v>
      </c>
      <c r="C24" s="78">
        <f t="shared" si="3"/>
        <v>-2360.1999999999998</v>
      </c>
      <c r="D24" s="78">
        <f t="shared" si="3"/>
        <v>-2075.1</v>
      </c>
      <c r="E24" s="78">
        <f t="shared" si="3"/>
        <v>-2209.3000000000002</v>
      </c>
      <c r="F24" s="83"/>
    </row>
    <row r="25" spans="1:6" s="82" customFormat="1" ht="58.15" customHeight="1" x14ac:dyDescent="0.4">
      <c r="A25" s="96" t="s">
        <v>186</v>
      </c>
      <c r="B25" s="95" t="s">
        <v>187</v>
      </c>
      <c r="C25" s="78">
        <v>-2360.1999999999998</v>
      </c>
      <c r="D25" s="78">
        <v>-2075.1</v>
      </c>
      <c r="E25" s="78">
        <v>-2209.3000000000002</v>
      </c>
      <c r="F25" s="83"/>
    </row>
    <row r="26" spans="1:6" s="90" customFormat="1" ht="43.15" customHeight="1" x14ac:dyDescent="0.35">
      <c r="A26" s="94" t="s">
        <v>127</v>
      </c>
      <c r="B26" s="93" t="s">
        <v>126</v>
      </c>
      <c r="C26" s="92">
        <f>C27</f>
        <v>2360.1999999999998</v>
      </c>
      <c r="D26" s="92">
        <f>D27</f>
        <v>2075.1</v>
      </c>
      <c r="E26" s="92">
        <f>E27</f>
        <v>2209.3000000000002</v>
      </c>
      <c r="F26" s="91"/>
    </row>
    <row r="27" spans="1:6" s="82" customFormat="1" ht="47.45" customHeight="1" x14ac:dyDescent="0.4">
      <c r="A27" s="89" t="s">
        <v>125</v>
      </c>
      <c r="B27" s="88" t="s">
        <v>124</v>
      </c>
      <c r="C27" s="78">
        <f t="shared" ref="C27:E27" si="4">SUM(C28)</f>
        <v>2360.1999999999998</v>
      </c>
      <c r="D27" s="78">
        <f t="shared" si="4"/>
        <v>2075.1</v>
      </c>
      <c r="E27" s="78">
        <f t="shared" si="4"/>
        <v>2209.3000000000002</v>
      </c>
      <c r="F27" s="83"/>
    </row>
    <row r="28" spans="1:6" s="82" customFormat="1" ht="56.45" customHeight="1" x14ac:dyDescent="0.4">
      <c r="A28" s="87" t="s">
        <v>123</v>
      </c>
      <c r="B28" s="86" t="s">
        <v>122</v>
      </c>
      <c r="C28" s="78">
        <v>2360.1999999999998</v>
      </c>
      <c r="D28" s="78">
        <v>2075.1</v>
      </c>
      <c r="E28" s="78">
        <v>2209.3000000000002</v>
      </c>
      <c r="F28" s="83"/>
    </row>
    <row r="29" spans="1:6" s="82" customFormat="1" ht="76.5" customHeight="1" x14ac:dyDescent="0.4">
      <c r="A29" s="85" t="s">
        <v>121</v>
      </c>
      <c r="B29" s="84" t="s">
        <v>192</v>
      </c>
      <c r="C29" s="78">
        <v>0</v>
      </c>
      <c r="D29" s="78">
        <v>0</v>
      </c>
      <c r="E29" s="78">
        <v>0</v>
      </c>
      <c r="F29" s="83"/>
    </row>
    <row r="30" spans="1:6" ht="37.15" customHeight="1" x14ac:dyDescent="0.4">
      <c r="A30" s="81"/>
      <c r="B30" s="80" t="s">
        <v>175</v>
      </c>
      <c r="C30" s="79">
        <v>899.9</v>
      </c>
      <c r="D30" s="78">
        <v>953</v>
      </c>
      <c r="E30" s="78">
        <v>1010.7</v>
      </c>
    </row>
    <row r="31" spans="1:6" x14ac:dyDescent="0.2">
      <c r="C31" s="76">
        <v>3</v>
      </c>
    </row>
    <row r="32" spans="1:6" x14ac:dyDescent="0.2">
      <c r="F32" s="76"/>
    </row>
    <row r="33" spans="6:6" ht="44.45" customHeight="1" x14ac:dyDescent="0.2">
      <c r="F33" s="76"/>
    </row>
    <row r="34" spans="6:6" x14ac:dyDescent="0.2">
      <c r="F34" s="76"/>
    </row>
    <row r="35" spans="6:6" x14ac:dyDescent="0.2">
      <c r="F35" s="76"/>
    </row>
    <row r="36" spans="6:6" x14ac:dyDescent="0.2">
      <c r="F36" s="76"/>
    </row>
    <row r="37" spans="6:6" x14ac:dyDescent="0.2">
      <c r="F37" s="76"/>
    </row>
    <row r="38" spans="6:6" x14ac:dyDescent="0.2">
      <c r="F38" s="76"/>
    </row>
    <row r="39" spans="6:6" x14ac:dyDescent="0.2">
      <c r="F39" s="76"/>
    </row>
  </sheetData>
  <mergeCells count="6">
    <mergeCell ref="A3:E5"/>
    <mergeCell ref="C2:E2"/>
    <mergeCell ref="C1:E1"/>
    <mergeCell ref="A7:A8"/>
    <mergeCell ref="B7:B8"/>
    <mergeCell ref="C7:E7"/>
  </mergeCells>
  <conditionalFormatting sqref="A2">
    <cfRule type="expression" dxfId="2" priority="1" stopIfTrue="1">
      <formula>#REF!&lt;&gt;""</formula>
    </cfRule>
  </conditionalFormatting>
  <pageMargins left="0.7" right="0.7" top="0.75" bottom="0.75" header="0.3" footer="0.3"/>
  <pageSetup paperSize="9" scale="3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G27"/>
  <sheetViews>
    <sheetView view="pageBreakPreview" zoomScale="60" zoomScaleNormal="55" workbookViewId="0">
      <selection activeCell="F3" sqref="F3"/>
    </sheetView>
  </sheetViews>
  <sheetFormatPr defaultColWidth="9.33203125" defaultRowHeight="15.75" x14ac:dyDescent="0.25"/>
  <cols>
    <col min="1" max="1" width="25" style="41" customWidth="1"/>
    <col min="2" max="2" width="91" style="41" customWidth="1"/>
    <col min="3" max="3" width="26.5" style="41" customWidth="1"/>
    <col min="4" max="4" width="28.33203125" style="41" customWidth="1"/>
    <col min="5" max="5" width="28.83203125" style="41" customWidth="1"/>
    <col min="6" max="6" width="58.5" style="43" customWidth="1"/>
    <col min="7" max="16384" width="9.33203125" style="41"/>
  </cols>
  <sheetData>
    <row r="1" spans="1:7" s="71" customFormat="1" ht="27" x14ac:dyDescent="0.35">
      <c r="B1" s="235"/>
      <c r="C1" s="235"/>
      <c r="D1" s="235"/>
      <c r="E1" s="235"/>
      <c r="F1" s="75"/>
    </row>
    <row r="2" spans="1:7" s="71" customFormat="1" ht="27" customHeight="1" x14ac:dyDescent="0.45">
      <c r="A2" s="73"/>
      <c r="B2" s="72"/>
      <c r="C2" s="72"/>
      <c r="D2" s="236" t="s">
        <v>176</v>
      </c>
      <c r="E2" s="236"/>
      <c r="F2" s="74"/>
    </row>
    <row r="3" spans="1:7" s="71" customFormat="1" ht="145.5" customHeight="1" x14ac:dyDescent="0.45">
      <c r="A3" s="73"/>
      <c r="B3" s="72"/>
      <c r="C3" s="72"/>
      <c r="D3" s="237" t="s">
        <v>261</v>
      </c>
      <c r="E3" s="237"/>
      <c r="F3" s="42"/>
      <c r="G3" s="42"/>
    </row>
    <row r="4" spans="1:7" ht="15.6" customHeight="1" x14ac:dyDescent="0.25">
      <c r="A4" s="238" t="s">
        <v>242</v>
      </c>
      <c r="B4" s="238"/>
      <c r="C4" s="238"/>
      <c r="D4" s="238"/>
      <c r="E4" s="238"/>
    </row>
    <row r="5" spans="1:7" ht="15.6" customHeight="1" x14ac:dyDescent="0.25">
      <c r="A5" s="238"/>
      <c r="B5" s="238"/>
      <c r="C5" s="238"/>
      <c r="D5" s="238"/>
      <c r="E5" s="238"/>
      <c r="F5" s="70"/>
    </row>
    <row r="6" spans="1:7" ht="103.9" customHeight="1" x14ac:dyDescent="0.25">
      <c r="A6" s="238"/>
      <c r="B6" s="238"/>
      <c r="C6" s="238"/>
      <c r="D6" s="238"/>
      <c r="E6" s="238"/>
      <c r="F6" s="69"/>
    </row>
    <row r="7" spans="1:7" ht="24.75" customHeight="1" x14ac:dyDescent="0.4">
      <c r="A7" s="68"/>
      <c r="B7" s="68"/>
      <c r="C7" s="67"/>
      <c r="E7" s="66"/>
    </row>
    <row r="8" spans="1:7" ht="25.5" customHeight="1" x14ac:dyDescent="0.25">
      <c r="A8" s="239" t="s">
        <v>28</v>
      </c>
      <c r="B8" s="240" t="s">
        <v>120</v>
      </c>
      <c r="C8" s="241" t="s">
        <v>29</v>
      </c>
      <c r="D8" s="242"/>
      <c r="E8" s="242"/>
      <c r="F8" s="65"/>
      <c r="G8" s="64"/>
    </row>
    <row r="9" spans="1:7" s="45" customFormat="1" ht="31.15" customHeight="1" x14ac:dyDescent="0.4">
      <c r="A9" s="239"/>
      <c r="B9" s="240"/>
      <c r="C9" s="63" t="s">
        <v>197</v>
      </c>
      <c r="D9" s="63" t="s">
        <v>216</v>
      </c>
      <c r="E9" s="63" t="s">
        <v>237</v>
      </c>
      <c r="F9" s="46"/>
    </row>
    <row r="10" spans="1:7" s="45" customFormat="1" ht="26.25" x14ac:dyDescent="0.4">
      <c r="A10" s="62">
        <v>1</v>
      </c>
      <c r="B10" s="61">
        <v>2</v>
      </c>
      <c r="C10" s="60">
        <v>3</v>
      </c>
      <c r="D10" s="59">
        <v>4</v>
      </c>
      <c r="E10" s="59">
        <v>5</v>
      </c>
      <c r="F10" s="46"/>
    </row>
    <row r="11" spans="1:7" s="45" customFormat="1" ht="26.25" x14ac:dyDescent="0.4">
      <c r="A11" s="233" t="s">
        <v>19</v>
      </c>
      <c r="B11" s="234"/>
      <c r="C11" s="58"/>
      <c r="D11" s="55"/>
      <c r="E11" s="55"/>
      <c r="F11" s="46"/>
    </row>
    <row r="12" spans="1:7" s="45" customFormat="1" ht="54.6" customHeight="1" x14ac:dyDescent="0.4">
      <c r="A12" s="53" t="s">
        <v>119</v>
      </c>
      <c r="B12" s="57" t="s">
        <v>118</v>
      </c>
      <c r="C12" s="51">
        <f>C14</f>
        <v>0</v>
      </c>
      <c r="D12" s="51">
        <f>D14</f>
        <v>0</v>
      </c>
      <c r="E12" s="51">
        <f>E14</f>
        <v>0</v>
      </c>
      <c r="F12" s="46"/>
    </row>
    <row r="13" spans="1:7" s="45" customFormat="1" ht="31.15" customHeight="1" x14ac:dyDescent="0.4">
      <c r="A13" s="49"/>
      <c r="B13" s="52" t="s">
        <v>116</v>
      </c>
      <c r="C13" s="56"/>
      <c r="D13" s="55"/>
      <c r="E13" s="55"/>
      <c r="F13" s="46"/>
    </row>
    <row r="14" spans="1:7" s="45" customFormat="1" ht="43.15" customHeight="1" x14ac:dyDescent="0.4">
      <c r="A14" s="49">
        <v>1</v>
      </c>
      <c r="B14" s="52" t="s">
        <v>115</v>
      </c>
      <c r="C14" s="47"/>
      <c r="D14" s="47"/>
      <c r="E14" s="47"/>
      <c r="F14" s="46"/>
    </row>
    <row r="15" spans="1:7" s="45" customFormat="1" ht="54" customHeight="1" x14ac:dyDescent="0.4">
      <c r="A15" s="49">
        <v>2</v>
      </c>
      <c r="B15" s="50" t="s">
        <v>193</v>
      </c>
      <c r="C15" s="47"/>
      <c r="D15" s="47"/>
      <c r="E15" s="47"/>
      <c r="F15" s="46"/>
    </row>
    <row r="16" spans="1:7" s="45" customFormat="1" ht="58.15" customHeight="1" x14ac:dyDescent="0.4">
      <c r="A16" s="53">
        <v>11</v>
      </c>
      <c r="B16" s="54" t="s">
        <v>117</v>
      </c>
      <c r="C16" s="51">
        <f>C19</f>
        <v>-47.8</v>
      </c>
      <c r="D16" s="51">
        <f>D19</f>
        <v>-63.8</v>
      </c>
      <c r="E16" s="51">
        <f>E19</f>
        <v>-79.7</v>
      </c>
      <c r="F16" s="46"/>
    </row>
    <row r="17" spans="1:6" s="45" customFormat="1" ht="29.45" customHeight="1" x14ac:dyDescent="0.4">
      <c r="A17" s="53"/>
      <c r="B17" s="52" t="s">
        <v>116</v>
      </c>
      <c r="C17" s="51"/>
      <c r="D17" s="51"/>
      <c r="E17" s="51"/>
      <c r="F17" s="46"/>
    </row>
    <row r="18" spans="1:6" s="45" customFormat="1" ht="29.45" customHeight="1" x14ac:dyDescent="0.4">
      <c r="A18" s="49">
        <v>1</v>
      </c>
      <c r="B18" s="52" t="s">
        <v>115</v>
      </c>
      <c r="C18" s="51"/>
      <c r="D18" s="51"/>
      <c r="E18" s="51"/>
      <c r="F18" s="46"/>
    </row>
    <row r="19" spans="1:6" s="45" customFormat="1" ht="55.9" customHeight="1" x14ac:dyDescent="0.4">
      <c r="A19" s="49">
        <v>2</v>
      </c>
      <c r="B19" s="50" t="s">
        <v>193</v>
      </c>
      <c r="C19" s="47">
        <f>'прил 6'!C17</f>
        <v>-47.8</v>
      </c>
      <c r="D19" s="47">
        <f>'прил 6'!D17</f>
        <v>-63.8</v>
      </c>
      <c r="E19" s="47">
        <f>'прил 6'!E17</f>
        <v>-79.7</v>
      </c>
      <c r="F19" s="46"/>
    </row>
    <row r="20" spans="1:6" s="45" customFormat="1" ht="36" customHeight="1" x14ac:dyDescent="0.4">
      <c r="A20" s="49"/>
      <c r="B20" s="48" t="s">
        <v>19</v>
      </c>
      <c r="C20" s="47">
        <f>C14+C19</f>
        <v>-47.8</v>
      </c>
      <c r="D20" s="47">
        <f>D14+D19</f>
        <v>-63.8</v>
      </c>
      <c r="E20" s="47">
        <f>E14+E19</f>
        <v>-79.7</v>
      </c>
      <c r="F20" s="46"/>
    </row>
    <row r="25" spans="1:6" x14ac:dyDescent="0.25">
      <c r="D25" s="44"/>
    </row>
    <row r="26" spans="1:6" x14ac:dyDescent="0.25">
      <c r="D26" s="44"/>
    </row>
    <row r="27" spans="1:6" x14ac:dyDescent="0.25">
      <c r="D27" s="44"/>
    </row>
  </sheetData>
  <mergeCells count="9">
    <mergeCell ref="A11:B11"/>
    <mergeCell ref="B1:C1"/>
    <mergeCell ref="D1:E1"/>
    <mergeCell ref="D2:E2"/>
    <mergeCell ref="D3:E3"/>
    <mergeCell ref="A4:E6"/>
    <mergeCell ref="A8:A9"/>
    <mergeCell ref="B8:B9"/>
    <mergeCell ref="C8:E8"/>
  </mergeCells>
  <conditionalFormatting sqref="B1">
    <cfRule type="expression" dxfId="1" priority="2" stopIfTrue="1">
      <formula>$F1&lt;&gt;""</formula>
    </cfRule>
  </conditionalFormatting>
  <conditionalFormatting sqref="D1">
    <cfRule type="expression" dxfId="0" priority="1" stopIfTrue="1">
      <formula>$F1&lt;&gt;""</formula>
    </cfRule>
  </conditionalFormatting>
  <pageMargins left="0.7" right="0.7" top="0.75" bottom="0.75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4</vt:i4>
      </vt:variant>
    </vt:vector>
  </HeadingPairs>
  <TitlesOfParts>
    <vt:vector size="11" baseType="lpstr">
      <vt:lpstr>Прил 1</vt:lpstr>
      <vt:lpstr>Приложение 2</vt:lpstr>
      <vt:lpstr>Приложение 3</vt:lpstr>
      <vt:lpstr>Приложение 4</vt:lpstr>
      <vt:lpstr>Приложение 5</vt:lpstr>
      <vt:lpstr>прил 6</vt:lpstr>
      <vt:lpstr>прил7</vt:lpstr>
      <vt:lpstr>'прил 6'!Область_печати</vt:lpstr>
      <vt:lpstr>прил7!Область_печати</vt:lpstr>
      <vt:lpstr>'Приложение 2'!Область_печати</vt:lpstr>
      <vt:lpstr>'Приложение 3'!Область_печати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Светлана Васильевна Грачева</cp:lastModifiedBy>
  <cp:lastPrinted>2023-11-13T09:40:40Z</cp:lastPrinted>
  <dcterms:created xsi:type="dcterms:W3CDTF">2006-09-16T00:00:00Z</dcterms:created>
  <dcterms:modified xsi:type="dcterms:W3CDTF">2024-12-24T09:34:43Z</dcterms:modified>
</cp:coreProperties>
</file>