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Анненковский\Решение об исполнении 2024\"/>
    </mc:Choice>
  </mc:AlternateContent>
  <xr:revisionPtr revIDLastSave="0" documentId="13_ncr:1_{B7FC948E-DBD2-48E0-A99E-143BABF855F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2'!$A$14:$R$89</definedName>
    <definedName name="_xlnm.Print_Titles" localSheetId="0">'Приложение 2'!$14:$14</definedName>
    <definedName name="_xlnm.Print_Area" localSheetId="0">'Приложение 2'!$A$1:$N$89</definedName>
    <definedName name="Приложение_3" localSheetId="0">'Приложение 2'!$A$15:$J$89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2" i="1" l="1"/>
  <c r="N32" i="1" s="1"/>
  <c r="N26" i="1"/>
  <c r="K26" i="1"/>
  <c r="M26" i="1" s="1"/>
  <c r="N24" i="1"/>
  <c r="M24" i="1"/>
  <c r="N17" i="1"/>
  <c r="M17" i="1"/>
  <c r="N16" i="1"/>
  <c r="M16" i="1"/>
  <c r="L41" i="1"/>
  <c r="N82" i="1"/>
  <c r="N81" i="1" s="1"/>
  <c r="N80" i="1" s="1"/>
  <c r="M82" i="1"/>
  <c r="N75" i="1"/>
  <c r="M75" i="1"/>
  <c r="N72" i="1"/>
  <c r="M72" i="1"/>
  <c r="N63" i="1"/>
  <c r="M63" i="1"/>
  <c r="N67" i="1"/>
  <c r="M67" i="1"/>
  <c r="N60" i="1"/>
  <c r="M60" i="1"/>
  <c r="N53" i="1"/>
  <c r="M53" i="1"/>
  <c r="N46" i="1"/>
  <c r="M46" i="1"/>
  <c r="N41" i="1"/>
  <c r="M41" i="1"/>
  <c r="N44" i="1"/>
  <c r="M44" i="1"/>
  <c r="N37" i="1"/>
  <c r="M37" i="1"/>
  <c r="N29" i="1"/>
  <c r="M29" i="1"/>
  <c r="N23" i="1"/>
  <c r="M21" i="1"/>
  <c r="M22" i="1"/>
  <c r="M23" i="1"/>
  <c r="L20" i="1"/>
  <c r="J54" i="1"/>
  <c r="A86" i="1"/>
  <c r="A85" i="1"/>
  <c r="A79" i="1"/>
  <c r="A78" i="1"/>
  <c r="A69" i="1"/>
  <c r="A68" i="1"/>
  <c r="J63" i="1"/>
  <c r="A67" i="1"/>
  <c r="A66" i="1"/>
  <c r="A41" i="1"/>
  <c r="A50" i="1" s="1"/>
  <c r="A40" i="1"/>
  <c r="A49" i="1" s="1"/>
  <c r="A44" i="1"/>
  <c r="A28" i="1"/>
  <c r="M89" i="1"/>
  <c r="M61" i="1"/>
  <c r="K89" i="1"/>
  <c r="K23" i="1"/>
  <c r="K29" i="1"/>
  <c r="K32" i="1"/>
  <c r="K37" i="1"/>
  <c r="K44" i="1"/>
  <c r="K46" i="1"/>
  <c r="K53" i="1"/>
  <c r="K60" i="1"/>
  <c r="K67" i="1"/>
  <c r="K72" i="1"/>
  <c r="K75" i="1"/>
  <c r="K82" i="1"/>
  <c r="N36" i="1"/>
  <c r="N35" i="1" s="1"/>
  <c r="N52" i="1"/>
  <c r="N51" i="1" s="1"/>
  <c r="N66" i="1"/>
  <c r="M66" i="1" s="1"/>
  <c r="N71" i="1"/>
  <c r="N70" i="1" s="1"/>
  <c r="N74" i="1"/>
  <c r="N73" i="1" s="1"/>
  <c r="M73" i="1" s="1"/>
  <c r="N88" i="1"/>
  <c r="M88" i="1" s="1"/>
  <c r="L52" i="1"/>
  <c r="L51" i="1" s="1"/>
  <c r="L50" i="1" s="1"/>
  <c r="L49" i="1" s="1"/>
  <c r="L48" i="1" s="1"/>
  <c r="L47" i="1" s="1"/>
  <c r="L66" i="1"/>
  <c r="L65" i="1" s="1"/>
  <c r="L64" i="1" s="1"/>
  <c r="L63" i="1" s="1"/>
  <c r="L71" i="1"/>
  <c r="L70" i="1" s="1"/>
  <c r="L74" i="1"/>
  <c r="L73" i="1" s="1"/>
  <c r="L81" i="1"/>
  <c r="L80" i="1" s="1"/>
  <c r="L79" i="1" s="1"/>
  <c r="L78" i="1" s="1"/>
  <c r="L77" i="1" s="1"/>
  <c r="L76" i="1" s="1"/>
  <c r="L88" i="1"/>
  <c r="L87" i="1" s="1"/>
  <c r="L86" i="1" s="1"/>
  <c r="L85" i="1" s="1"/>
  <c r="L84" i="1" s="1"/>
  <c r="L83" i="1" s="1"/>
  <c r="A45" i="1"/>
  <c r="A46" i="1"/>
  <c r="J52" i="1"/>
  <c r="K52" i="1" s="1"/>
  <c r="J71" i="1"/>
  <c r="K71" i="1" s="1"/>
  <c r="J74" i="1"/>
  <c r="J73" i="1" s="1"/>
  <c r="J81" i="1"/>
  <c r="J80" i="1" s="1"/>
  <c r="J79" i="1" s="1"/>
  <c r="J78" i="1" s="1"/>
  <c r="J77" i="1" s="1"/>
  <c r="J76" i="1" s="1"/>
  <c r="K76" i="1" s="1"/>
  <c r="J70" i="1" l="1"/>
  <c r="K70" i="1" s="1"/>
  <c r="K81" i="1"/>
  <c r="K80" i="1"/>
  <c r="K79" i="1"/>
  <c r="K78" i="1"/>
  <c r="M52" i="1"/>
  <c r="L69" i="1"/>
  <c r="L68" i="1" s="1"/>
  <c r="N34" i="1"/>
  <c r="M35" i="1"/>
  <c r="N69" i="1"/>
  <c r="M70" i="1"/>
  <c r="N79" i="1"/>
  <c r="M80" i="1"/>
  <c r="J69" i="1"/>
  <c r="K73" i="1"/>
  <c r="N50" i="1"/>
  <c r="M51" i="1"/>
  <c r="M74" i="1"/>
  <c r="M36" i="1"/>
  <c r="K74" i="1"/>
  <c r="M81" i="1"/>
  <c r="J51" i="1"/>
  <c r="N87" i="1"/>
  <c r="N65" i="1"/>
  <c r="M71" i="1"/>
  <c r="K77" i="1"/>
  <c r="A25" i="1"/>
  <c r="B17" i="1"/>
  <c r="B18" i="1" s="1"/>
  <c r="M79" i="1" l="1"/>
  <c r="N78" i="1"/>
  <c r="M69" i="1"/>
  <c r="N68" i="1"/>
  <c r="M68" i="1" s="1"/>
  <c r="J68" i="1"/>
  <c r="K68" i="1" s="1"/>
  <c r="K69" i="1"/>
  <c r="M65" i="1"/>
  <c r="N64" i="1"/>
  <c r="M64" i="1" s="1"/>
  <c r="N86" i="1"/>
  <c r="M87" i="1"/>
  <c r="J50" i="1"/>
  <c r="K51" i="1"/>
  <c r="N33" i="1"/>
  <c r="M34" i="1"/>
  <c r="M50" i="1"/>
  <c r="N49" i="1"/>
  <c r="J66" i="1"/>
  <c r="J88" i="1"/>
  <c r="J65" i="1" l="1"/>
  <c r="K66" i="1"/>
  <c r="J49" i="1"/>
  <c r="K50" i="1"/>
  <c r="N48" i="1"/>
  <c r="M49" i="1"/>
  <c r="M33" i="1"/>
  <c r="J87" i="1"/>
  <c r="K88" i="1"/>
  <c r="M86" i="1"/>
  <c r="N85" i="1"/>
  <c r="M78" i="1"/>
  <c r="N77" i="1"/>
  <c r="J86" i="1" l="1"/>
  <c r="K87" i="1"/>
  <c r="N47" i="1"/>
  <c r="M48" i="1"/>
  <c r="N76" i="1"/>
  <c r="M76" i="1" s="1"/>
  <c r="M77" i="1"/>
  <c r="J48" i="1"/>
  <c r="K49" i="1"/>
  <c r="J64" i="1"/>
  <c r="K64" i="1" s="1"/>
  <c r="K65" i="1"/>
  <c r="N84" i="1"/>
  <c r="M85" i="1"/>
  <c r="A72" i="1"/>
  <c r="A75" i="1"/>
  <c r="J47" i="1" l="1"/>
  <c r="K47" i="1" s="1"/>
  <c r="K48" i="1"/>
  <c r="M47" i="1"/>
  <c r="J85" i="1"/>
  <c r="K86" i="1"/>
  <c r="M84" i="1"/>
  <c r="N83" i="1"/>
  <c r="M83" i="1" s="1"/>
  <c r="L45" i="1"/>
  <c r="J84" i="1" l="1"/>
  <c r="K85" i="1"/>
  <c r="N45" i="1"/>
  <c r="A60" i="1"/>
  <c r="A53" i="1"/>
  <c r="A59" i="1"/>
  <c r="A52" i="1"/>
  <c r="N15" i="1"/>
  <c r="N22" i="1"/>
  <c r="N25" i="1"/>
  <c r="N28" i="1"/>
  <c r="N31" i="1"/>
  <c r="N59" i="1"/>
  <c r="L43" i="1"/>
  <c r="L42" i="1" s="1"/>
  <c r="J43" i="1"/>
  <c r="K43" i="1" s="1"/>
  <c r="A43" i="1"/>
  <c r="M31" i="1" l="1"/>
  <c r="M30" i="1" s="1"/>
  <c r="N30" i="1"/>
  <c r="N58" i="1"/>
  <c r="M59" i="1"/>
  <c r="N27" i="1"/>
  <c r="M27" i="1" s="1"/>
  <c r="M28" i="1"/>
  <c r="M25" i="1"/>
  <c r="J83" i="1"/>
  <c r="K83" i="1" s="1"/>
  <c r="K84" i="1"/>
  <c r="N21" i="1"/>
  <c r="M45" i="1"/>
  <c r="M15" i="1"/>
  <c r="P25" i="1"/>
  <c r="A71" i="1"/>
  <c r="A74" i="1"/>
  <c r="N62" i="1"/>
  <c r="M62" i="1" s="1"/>
  <c r="N43" i="1" l="1"/>
  <c r="N57" i="1"/>
  <c r="M58" i="1"/>
  <c r="B19" i="1"/>
  <c r="B20" i="1" s="1"/>
  <c r="L62" i="1"/>
  <c r="L61" i="1" s="1"/>
  <c r="L59" i="1"/>
  <c r="L58" i="1" s="1"/>
  <c r="L40" i="1"/>
  <c r="L39" i="1" s="1"/>
  <c r="L38" i="1" s="1"/>
  <c r="L36" i="1"/>
  <c r="L35" i="1" s="1"/>
  <c r="L31" i="1"/>
  <c r="L30" i="1" s="1"/>
  <c r="L28" i="1"/>
  <c r="L27" i="1" s="1"/>
  <c r="J59" i="1"/>
  <c r="K63" i="1" l="1"/>
  <c r="J58" i="1"/>
  <c r="K58" i="1" s="1"/>
  <c r="K59" i="1"/>
  <c r="M57" i="1"/>
  <c r="N56" i="1"/>
  <c r="M43" i="1"/>
  <c r="N42" i="1"/>
  <c r="B21" i="1"/>
  <c r="B22" i="1" s="1"/>
  <c r="B23" i="1" s="1"/>
  <c r="B24" i="1" s="1"/>
  <c r="L26" i="1"/>
  <c r="L34" i="1"/>
  <c r="L33" i="1" s="1"/>
  <c r="L57" i="1"/>
  <c r="J57" i="1"/>
  <c r="K57" i="1" s="1"/>
  <c r="J45" i="1"/>
  <c r="J36" i="1"/>
  <c r="J31" i="1"/>
  <c r="J28" i="1"/>
  <c r="L22" i="1"/>
  <c r="L21" i="1" s="1"/>
  <c r="J22" i="1"/>
  <c r="K31" i="1" l="1"/>
  <c r="J30" i="1"/>
  <c r="J35" i="1"/>
  <c r="K35" i="1" s="1"/>
  <c r="K36" i="1"/>
  <c r="J21" i="1"/>
  <c r="J20" i="1" s="1"/>
  <c r="K22" i="1"/>
  <c r="M42" i="1"/>
  <c r="M56" i="1"/>
  <c r="N55" i="1"/>
  <c r="L56" i="1"/>
  <c r="L55" i="1" s="1"/>
  <c r="L54" i="1" s="1"/>
  <c r="J27" i="1"/>
  <c r="K28" i="1"/>
  <c r="J42" i="1"/>
  <c r="K42" i="1" s="1"/>
  <c r="K45" i="1"/>
  <c r="B25" i="1"/>
  <c r="B26" i="1" s="1"/>
  <c r="B27" i="1" s="1"/>
  <c r="B28" i="1" s="1"/>
  <c r="B29" i="1" s="1"/>
  <c r="B30" i="1" s="1"/>
  <c r="B31" i="1" s="1"/>
  <c r="B32" i="1" s="1"/>
  <c r="B33" i="1" s="1"/>
  <c r="J56" i="1"/>
  <c r="J62" i="1"/>
  <c r="L19" i="1"/>
  <c r="L18" i="1" s="1"/>
  <c r="L25" i="1"/>
  <c r="L24" i="1" s="1"/>
  <c r="L17" i="1" l="1"/>
  <c r="J34" i="1"/>
  <c r="K27" i="1"/>
  <c r="J26" i="1"/>
  <c r="K30" i="1"/>
  <c r="J41" i="1"/>
  <c r="K62" i="1"/>
  <c r="J61" i="1"/>
  <c r="K61" i="1" s="1"/>
  <c r="J55" i="1"/>
  <c r="K56" i="1"/>
  <c r="N54" i="1"/>
  <c r="M54" i="1" s="1"/>
  <c r="M55" i="1"/>
  <c r="K21" i="1"/>
  <c r="J33" i="1"/>
  <c r="K33" i="1" s="1"/>
  <c r="K34" i="1"/>
  <c r="J25" i="1"/>
  <c r="K54" i="1" l="1"/>
  <c r="K55" i="1"/>
  <c r="J24" i="1"/>
  <c r="J17" i="1" s="1"/>
  <c r="K25" i="1"/>
  <c r="J40" i="1"/>
  <c r="K41" i="1"/>
  <c r="K20" i="1"/>
  <c r="N20" i="1" s="1"/>
  <c r="J19" i="1"/>
  <c r="N40" i="1"/>
  <c r="L16" i="1"/>
  <c r="L15" i="1" s="1"/>
  <c r="B34" i="1"/>
  <c r="B35" i="1" s="1"/>
  <c r="B36" i="1" s="1"/>
  <c r="M20" i="1" l="1"/>
  <c r="N19" i="1"/>
  <c r="K40" i="1"/>
  <c r="J38" i="1"/>
  <c r="K38" i="1" s="1"/>
  <c r="J39" i="1"/>
  <c r="K39" i="1" s="1"/>
  <c r="K24" i="1"/>
  <c r="N39" i="1"/>
  <c r="M40" i="1"/>
  <c r="J18" i="1"/>
  <c r="K19" i="1"/>
  <c r="B37" i="1"/>
  <c r="K18" i="1" l="1"/>
  <c r="M18" i="1"/>
  <c r="N18" i="1"/>
  <c r="M19" i="1"/>
  <c r="M39" i="1"/>
  <c r="N38" i="1"/>
  <c r="M38" i="1" s="1"/>
  <c r="B39" i="1"/>
  <c r="B40" i="1" s="1"/>
  <c r="B41" i="1" s="1"/>
  <c r="B42" i="1" l="1"/>
  <c r="B43" i="1" s="1"/>
  <c r="B44" i="1" s="1"/>
  <c r="K17" i="1"/>
  <c r="J16" i="1"/>
  <c r="B45" i="1"/>
  <c r="B46" i="1" s="1"/>
  <c r="K16" i="1" l="1"/>
  <c r="J15" i="1"/>
  <c r="K15" i="1" s="1"/>
  <c r="B55" i="1"/>
  <c r="B56" i="1" s="1"/>
  <c r="B54" i="1"/>
  <c r="B57" i="1" l="1"/>
  <c r="B58" i="1" s="1"/>
  <c r="B59" i="1" s="1"/>
  <c r="B60" i="1" s="1"/>
  <c r="B61" i="1" s="1"/>
  <c r="B62" i="1" s="1"/>
  <c r="B63" i="1" s="1"/>
</calcChain>
</file>

<file path=xl/sharedStrings.xml><?xml version="1.0" encoding="utf-8"?>
<sst xmlns="http://schemas.openxmlformats.org/spreadsheetml/2006/main" count="415" uniqueCount="102">
  <si>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</si>
  <si>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</si>
  <si>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</si>
  <si>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</si>
  <si>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</si>
  <si>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</si>
  <si>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</si>
  <si>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</si>
  <si>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</si>
  <si>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</si>
  <si>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</si>
  <si>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</si>
  <si>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</si>
  <si>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</si>
  <si>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</si>
  <si>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</si>
  <si>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</si>
  <si>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</si>
  <si>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</si>
  <si>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</si>
  <si>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</si>
  <si>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</si>
  <si>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05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</si>
  <si>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</si>
  <si>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</si>
  <si>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</si>
  <si>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</si>
  <si>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</si>
  <si>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</si>
  <si>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</si>
  <si>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</si>
  <si>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</si>
  <si>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</si>
  <si>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</si>
  <si>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</si>
  <si>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</si>
  <si>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</si>
  <si>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</si>
  <si>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</si>
  <si>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</si>
  <si>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</si>
  <si>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</si>
  <si>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>10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</si>
  <si>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</si>
  <si>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</si>
  <si>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</si>
  <si>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</si>
  <si>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</si>
  <si>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</si>
  <si>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</si>
  <si>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</si>
  <si>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</si>
  <si>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</si>
  <si>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</si>
  <si>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</si>
  <si>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41110</t>
  </si>
  <si>
    <t>41120</t>
  </si>
  <si>
    <t>77150</t>
  </si>
  <si>
    <t>89</t>
  </si>
  <si>
    <t>1</t>
  </si>
  <si>
    <t>0</t>
  </si>
  <si>
    <t>41240</t>
  </si>
  <si>
    <t>43010</t>
  </si>
  <si>
    <t>44102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</si>
  <si>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</si>
  <si>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</si>
  <si>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65</t>
  </si>
  <si>
    <t>2</t>
  </si>
  <si>
    <t>АдминистрацияАнненковского сельского поселения Ромодановского муниципального района</t>
  </si>
  <si>
    <t xml:space="preserve">Расходы в рамках обеспечения деятельности администрации Анненковского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</si>
  <si>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</si>
  <si>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</si>
  <si>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</si>
  <si>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</si>
  <si>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</si>
  <si>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</si>
  <si>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</si>
  <si>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</si>
  <si>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</si>
  <si>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</si>
  <si>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78090</t>
  </si>
  <si>
    <t>Решение вопросов местного значения,осуществляемое с провлечением средств самообложения граждан</t>
  </si>
  <si>
    <t>43030</t>
  </si>
  <si>
    <t>Организация и содержание мест захоронения</t>
  </si>
  <si>
    <t>Муниципальная программа "Комплексного развития социальной  инфраструктуры Анненковского сельского поселения Ромодановского муниципального района Республики Мордовия на 2018-2028 гг"с перспективой до 2030 года.</t>
  </si>
  <si>
    <t>Муниципальная программа «Комплексное развитие транспортной инфраструктуры Анненковского сельского поселения Ромодановского муниципального района Республики Мордовия на 2018- 2028 г.г и с перспективой до 2030 года"</t>
  </si>
  <si>
    <t>80190</t>
  </si>
  <si>
    <t>Выполнение работ на гидротехнических сооружениях по пропуску весеннего паводка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</si>
  <si>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</si>
  <si>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Национальная безопасность и правоохранительная деятельность</t>
  </si>
  <si>
    <t>Обеспечение деятельности  Администраций Анненковского  сельского поселения Ромодановского муниципального района Республики Мордовия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</si>
  <si>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</si>
  <si>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</si>
  <si>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</si>
  <si>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</si>
  <si>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 предусмотренного сводной бюджетной росписью</t>
  </si>
  <si>
    <t>(тыс.рублей)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</si>
  <si>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 Анненковского сельского поселения  Ромодановского муниципального района Республики Мордовия за 2024 год"</t>
  </si>
  <si>
    <t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АННЕНКОВСКОГО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2024 ГОД ПО ВЕДОМСТВЕННОЙ СТРУКТУРЕ РАСХОДОВ  БЮЖЕТА                                                                                                                                               АННЕНКОВСКОГО СЕЛЬСКОГО ПОСЕЛЕНИЯ РОМОДАНОВСКОГО МУНИЦИПАЛЬНОГО РАЙОНА РЕСПУБЛИКИ МОРДОВИЯ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</si>
  <si>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</si>
  <si>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 функций органов местного самоуправления 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</si>
  <si>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 Законом Республики Мордовия от 15 июня 2015 года № 38-З "Об административной ответственности на территории Республики Мордовия"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</si>
</sst>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7" xfId="0" applyFont="1" applyBorder="1" applyAlignment="1">
      <alignment horizontal="left" wrapText="1"/>
    </xf>
    <xf numFmtId="49" fontId="5" fillId="0" borderId="7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49" fontId="6" fillId="0" borderId="8" xfId="0" applyNumberFormat="1" applyFont="1" applyBorder="1" applyAlignment="1">
      <alignment horizontal="left" wrapText="1"/>
    </xf>
    <xf numFmtId="0" fontId="7" fillId="2" borderId="0" xfId="3" applyFont="1" applyFill="1" applyAlignment="1">
      <alignment horizontal="center" vertical="top" wrapText="1"/>
    </xf>
    <xf numFmtId="0" fontId="7" fillId="2" borderId="1" xfId="1" applyFont="1" applyFill="1" applyBorder="1" applyAlignment="1">
      <alignment vertical="top" wrapText="1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vertical="top" wrapText="1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8" fillId="0" borderId="1" xfId="3" applyNumberFormat="1" applyFont="1" applyBorder="1" applyAlignment="1">
      <alignment horizontal="left" vertical="top" wrapText="1"/>
    </xf>
    <xf numFmtId="0" fontId="10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1" fontId="7" fillId="2" borderId="1" xfId="1" applyNumberFormat="1" applyFont="1" applyFill="1" applyBorder="1" applyAlignment="1">
      <alignment horizontal="left" vertical="top" wrapText="1"/>
    </xf>
    <xf numFmtId="0" fontId="9" fillId="2" borderId="1" xfId="3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vertical="top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8" fillId="2" borderId="3" xfId="3" applyNumberFormat="1" applyFont="1" applyFill="1" applyBorder="1" applyAlignment="1">
      <alignment horizontal="left" vertical="top" wrapText="1"/>
    </xf>
    <xf numFmtId="49" fontId="7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164" fontId="8" fillId="2" borderId="1" xfId="1" applyNumberFormat="1" applyFont="1" applyFill="1" applyBorder="1" applyAlignment="1">
      <alignment horizontal="center"/>
    </xf>
    <xf numFmtId="164" fontId="8" fillId="2" borderId="1" xfId="3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49" fontId="10" fillId="2" borderId="1" xfId="1" applyNumberFormat="1" applyFont="1" applyFill="1" applyBorder="1" applyAlignment="1">
      <alignment horizontal="left"/>
    </xf>
    <xf numFmtId="49" fontId="8" fillId="0" borderId="1" xfId="3" applyNumberFormat="1" applyFont="1" applyBorder="1" applyAlignment="1">
      <alignment horizontal="left"/>
    </xf>
    <xf numFmtId="49" fontId="8" fillId="0" borderId="1" xfId="1" applyNumberFormat="1" applyFont="1" applyBorder="1" applyAlignment="1">
      <alignment horizontal="left"/>
    </xf>
    <xf numFmtId="49" fontId="9" fillId="0" borderId="1" xfId="3" applyNumberFormat="1" applyFont="1" applyBorder="1" applyAlignment="1">
      <alignment horizontal="left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center" wrapText="1"/>
    </xf>
    <xf numFmtId="1" fontId="8" fillId="0" borderId="1" xfId="1" applyNumberFormat="1" applyFont="1" applyBorder="1" applyAlignment="1">
      <alignment horizontal="center" wrapText="1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center" wrapText="1"/>
    </xf>
    <xf numFmtId="1" fontId="7" fillId="0" borderId="1" xfId="3" applyNumberFormat="1" applyFont="1" applyBorder="1" applyAlignment="1">
      <alignment horizontal="center" wrapText="1"/>
    </xf>
    <xf numFmtId="49" fontId="7" fillId="0" borderId="1" xfId="3" applyNumberFormat="1" applyFont="1" applyBorder="1" applyAlignment="1">
      <alignment horizontal="left"/>
    </xf>
    <xf numFmtId="1" fontId="9" fillId="0" borderId="1" xfId="3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2" xfId="3" applyNumberFormat="1" applyFont="1" applyBorder="1" applyAlignment="1">
      <alignment horizontal="center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7" fillId="2" borderId="1" xfId="1" applyFont="1" applyFill="1" applyBorder="1" applyAlignment="1">
      <alignment horizontal="center" vertical="top" wrapText="1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164" fontId="7" fillId="2" borderId="1" xfId="3" applyNumberFormat="1" applyFont="1" applyFill="1" applyBorder="1" applyAlignment="1">
      <alignment horizontal="center"/>
    </xf>
    <xf numFmtId="1" fontId="10" fillId="0" borderId="1" xfId="0" applyNumberFormat="1" applyFont="1" applyBorder="1" applyAlignment="1">
      <alignment horizontal="left" vertical="top"/>
    </xf>
    <xf numFmtId="0" fontId="8" fillId="2" borderId="0" xfId="3" applyFont="1" applyFill="1" applyAlignment="1">
      <alignment horizontal="center" vertical="top" wrapText="1"/>
    </xf>
    <xf numFmtId="164" fontId="7" fillId="0" borderId="0" xfId="1" applyNumberFormat="1" applyFont="1" applyAlignment="1">
      <alignment horizontal="center"/>
    </xf>
    <xf numFmtId="1" fontId="6" fillId="0" borderId="4" xfId="1" applyNumberFormat="1" applyFont="1" applyBorder="1" applyAlignment="1">
      <alignment horizontal="left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0" fontId="2" fillId="0" borderId="0" xfId="1" applyAlignment="1">
      <alignment horizontal="center"/>
    </xf>
    <xf numFmtId="49" fontId="7" fillId="2" borderId="5" xfId="1" applyNumberFormat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0" fontId="7" fillId="2" borderId="0" xfId="3" applyFont="1" applyFill="1" applyAlignment="1">
      <alignment horizontal="center" vertical="top" wrapText="1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89"/>
  <sheetViews>
    <sheetView showZeros="0" tabSelected="1" view="pageBreakPreview" topLeftCell="A79" zoomScaleSheetLayoutView="100" workbookViewId="0">
      <selection activeCell="A87" sqref="A87"/>
    </sheetView>
  </sheetViews>
  <sheetFormatPr defaultRowHeight="12.75" x14ac:dyDescent="0.2"/>
  <cols>
    <col min="1" max="1" width="31.42578125" style="5" customWidth="1"/>
    <col min="2" max="2" width="4.28515625" style="5" customWidth="1"/>
    <col min="3" max="3" width="4.42578125" style="6" customWidth="1"/>
    <col min="4" max="4" width="4" style="6" customWidth="1"/>
    <col min="5" max="5" width="3.85546875" style="6" customWidth="1"/>
    <col min="6" max="6" width="4.140625" style="6" customWidth="1"/>
    <col min="7" max="7" width="3.7109375" style="6" customWidth="1"/>
    <col min="8" max="8" width="5.28515625" style="6" customWidth="1"/>
    <col min="9" max="9" width="4.140625" style="6" customWidth="1"/>
    <col min="10" max="10" width="11.28515625" style="4" customWidth="1"/>
    <col min="11" max="11" width="10.42578125" style="4" customWidth="1"/>
    <col min="12" max="12" width="9.5703125" style="4" customWidth="1"/>
    <col min="13" max="13" width="10.5703125" style="4" customWidth="1"/>
    <col min="14" max="14" width="11.85546875" style="4" customWidth="1"/>
    <col min="15" max="16384" width="9.140625" style="1"/>
  </cols>
  <sheetData>
    <row r="1" spans="1:15" ht="19.5" customHeight="1" x14ac:dyDescent="0.2">
      <c r="A1" s="74"/>
      <c r="B1" s="74"/>
      <c r="C1" s="75"/>
      <c r="D1" s="75"/>
      <c r="E1" s="75"/>
      <c r="F1" s="75"/>
      <c r="G1" s="76"/>
      <c r="H1" s="75"/>
      <c r="I1" s="75"/>
      <c r="J1" s="87" t="s">
        <v>38</v>
      </c>
      <c r="K1" s="87"/>
      <c r="L1" s="87"/>
      <c r="M1" s="87"/>
      <c r="N1" s="87"/>
    </row>
    <row r="2" spans="1:15" ht="11.25" customHeight="1" x14ac:dyDescent="0.2">
      <c r="A2" s="74"/>
      <c r="B2" s="74"/>
      <c r="C2" s="75"/>
      <c r="D2" s="75"/>
      <c r="E2" s="75"/>
      <c r="F2" s="75"/>
      <c r="G2" s="76"/>
      <c r="H2" s="75"/>
      <c r="I2" s="75"/>
      <c r="J2" s="88" t="s">
        <v>97</v>
      </c>
      <c r="K2" s="88"/>
      <c r="L2" s="88"/>
      <c r="M2" s="88"/>
      <c r="N2" s="88"/>
    </row>
    <row r="3" spans="1:15" ht="10.5" customHeight="1" x14ac:dyDescent="0.2">
      <c r="A3" s="74"/>
      <c r="B3" s="74"/>
      <c r="C3" s="75"/>
      <c r="D3" s="75"/>
      <c r="E3" s="75"/>
      <c r="F3" s="75"/>
      <c r="G3" s="76"/>
      <c r="H3" s="75"/>
      <c r="I3" s="75"/>
      <c r="J3" s="88"/>
      <c r="K3" s="88"/>
      <c r="L3" s="88"/>
      <c r="M3" s="88"/>
      <c r="N3" s="88"/>
    </row>
    <row r="4" spans="1:15" x14ac:dyDescent="0.2">
      <c r="A4" s="77"/>
      <c r="B4" s="77"/>
      <c r="C4" s="75"/>
      <c r="D4" s="75"/>
      <c r="E4" s="75"/>
      <c r="F4" s="75"/>
      <c r="G4" s="76"/>
      <c r="H4" s="75"/>
      <c r="I4" s="75"/>
      <c r="J4" s="88"/>
      <c r="K4" s="88"/>
      <c r="L4" s="88"/>
      <c r="M4" s="88"/>
      <c r="N4" s="88"/>
    </row>
    <row r="5" spans="1:15" ht="15.75" customHeight="1" x14ac:dyDescent="0.2">
      <c r="A5" s="77"/>
      <c r="B5" s="77"/>
      <c r="C5" s="75"/>
      <c r="D5" s="75"/>
      <c r="E5" s="75"/>
      <c r="F5" s="75"/>
      <c r="G5" s="78"/>
      <c r="H5" s="75"/>
      <c r="I5" s="75"/>
      <c r="J5" s="88"/>
      <c r="K5" s="88"/>
      <c r="L5" s="88"/>
      <c r="M5" s="88"/>
      <c r="N5" s="88"/>
    </row>
    <row r="6" spans="1:15" ht="15.75" customHeight="1" x14ac:dyDescent="0.2">
      <c r="A6" s="77"/>
      <c r="B6" s="77"/>
      <c r="C6" s="75"/>
      <c r="D6" s="75"/>
      <c r="E6" s="75"/>
      <c r="F6" s="75"/>
      <c r="G6" s="79"/>
      <c r="H6" s="80"/>
      <c r="I6" s="80"/>
      <c r="J6" s="88"/>
      <c r="K6" s="88"/>
      <c r="L6" s="88"/>
      <c r="M6" s="88"/>
      <c r="N6" s="88"/>
    </row>
    <row r="7" spans="1:15" ht="60" customHeight="1" x14ac:dyDescent="0.2">
      <c r="A7" s="77"/>
      <c r="B7" s="77"/>
      <c r="C7" s="75"/>
      <c r="D7" s="75"/>
      <c r="E7" s="75"/>
      <c r="F7" s="75"/>
      <c r="G7" s="75"/>
      <c r="H7" s="75"/>
      <c r="I7" s="75"/>
      <c r="J7" s="88"/>
      <c r="K7" s="88"/>
      <c r="L7" s="88"/>
      <c r="M7" s="88"/>
      <c r="N7" s="88"/>
    </row>
    <row r="8" spans="1:15" ht="19.5" customHeight="1" x14ac:dyDescent="0.2">
      <c r="A8" s="81"/>
      <c r="B8" s="81"/>
      <c r="C8" s="75"/>
      <c r="D8" s="82"/>
      <c r="E8" s="82"/>
      <c r="F8" s="82"/>
      <c r="G8" s="75"/>
      <c r="H8" s="75"/>
      <c r="I8" s="75"/>
      <c r="J8" s="89"/>
      <c r="K8" s="89"/>
      <c r="L8" s="89"/>
      <c r="M8" s="89"/>
      <c r="N8" s="89"/>
    </row>
    <row r="9" spans="1:15" ht="44.25" customHeight="1" x14ac:dyDescent="0.2">
      <c r="A9" s="74"/>
      <c r="B9" s="74"/>
      <c r="C9" s="75"/>
      <c r="D9" s="82"/>
      <c r="E9" s="82"/>
      <c r="F9" s="82"/>
      <c r="G9" s="75"/>
      <c r="H9" s="75"/>
      <c r="I9" s="75"/>
      <c r="J9" s="90"/>
      <c r="K9" s="90"/>
      <c r="L9" s="90"/>
      <c r="M9" s="90"/>
      <c r="N9" s="90"/>
      <c r="O9" s="83"/>
    </row>
    <row r="10" spans="1:15" ht="63.75" customHeight="1" x14ac:dyDescent="0.2">
      <c r="A10" s="86" t="s">
        <v>98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</row>
    <row r="11" spans="1:15" ht="24.75" hidden="1" customHeight="1" x14ac:dyDescent="0.2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</row>
    <row r="12" spans="1:15" ht="18" customHeight="1" x14ac:dyDescent="0.2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71" t="s">
        <v>96</v>
      </c>
      <c r="O12" s="16"/>
    </row>
    <row r="13" spans="1:15" ht="107.25" customHeight="1" x14ac:dyDescent="0.2">
      <c r="A13" s="64" t="s">
        <v>0</v>
      </c>
      <c r="B13" s="64" t="s">
        <v>34</v>
      </c>
      <c r="C13" s="65" t="s">
        <v>1</v>
      </c>
      <c r="D13" s="65" t="s">
        <v>2</v>
      </c>
      <c r="E13" s="84" t="s">
        <v>3</v>
      </c>
      <c r="F13" s="85"/>
      <c r="G13" s="85"/>
      <c r="H13" s="66"/>
      <c r="I13" s="65" t="s">
        <v>4</v>
      </c>
      <c r="J13" s="67" t="s">
        <v>91</v>
      </c>
      <c r="K13" s="67" t="s">
        <v>92</v>
      </c>
      <c r="L13" s="67" t="s">
        <v>93</v>
      </c>
      <c r="M13" s="67" t="s">
        <v>94</v>
      </c>
      <c r="N13" s="67" t="s">
        <v>95</v>
      </c>
    </row>
    <row r="14" spans="1:15" ht="13.5" customHeight="1" x14ac:dyDescent="0.2">
      <c r="A14" s="62">
        <v>1</v>
      </c>
      <c r="B14" s="62">
        <v>2</v>
      </c>
      <c r="C14" s="33" t="s">
        <v>35</v>
      </c>
      <c r="D14" s="33" t="s">
        <v>5</v>
      </c>
      <c r="E14" s="7" t="s">
        <v>36</v>
      </c>
      <c r="F14" s="7" t="s">
        <v>51</v>
      </c>
      <c r="G14" s="7" t="s">
        <v>6</v>
      </c>
      <c r="H14" s="7">
        <v>8</v>
      </c>
      <c r="I14" s="11">
        <v>9</v>
      </c>
      <c r="J14" s="63">
        <v>10</v>
      </c>
      <c r="K14" s="63">
        <v>11</v>
      </c>
      <c r="L14" s="63">
        <v>12</v>
      </c>
      <c r="M14" s="63">
        <v>13</v>
      </c>
      <c r="N14" s="63">
        <v>14</v>
      </c>
    </row>
    <row r="15" spans="1:15" s="2" customFormat="1" ht="14.25" customHeight="1" x14ac:dyDescent="0.2">
      <c r="A15" s="17" t="s">
        <v>7</v>
      </c>
      <c r="B15" s="17"/>
      <c r="C15" s="33"/>
      <c r="D15" s="33"/>
      <c r="E15" s="8" t="s">
        <v>8</v>
      </c>
      <c r="F15" s="8" t="s">
        <v>8</v>
      </c>
      <c r="G15" s="8" t="s">
        <v>8</v>
      </c>
      <c r="H15" s="8" t="s">
        <v>8</v>
      </c>
      <c r="I15" s="12"/>
      <c r="J15" s="34">
        <f>J16</f>
        <v>3000.4</v>
      </c>
      <c r="K15" s="34">
        <f>J15</f>
        <v>3000.4</v>
      </c>
      <c r="L15" s="34">
        <f>L16</f>
        <v>2904.7999999999997</v>
      </c>
      <c r="M15" s="72">
        <f t="shared" ref="M15:M36" si="0">N15</f>
        <v>96.813758165577909</v>
      </c>
      <c r="N15" s="34">
        <f>N16</f>
        <v>96.813758165577909</v>
      </c>
    </row>
    <row r="16" spans="1:15" s="2" customFormat="1" ht="42" customHeight="1" x14ac:dyDescent="0.2">
      <c r="A16" s="18" t="s">
        <v>68</v>
      </c>
      <c r="B16" s="43">
        <v>910</v>
      </c>
      <c r="C16" s="33"/>
      <c r="D16" s="33"/>
      <c r="E16" s="8"/>
      <c r="F16" s="8"/>
      <c r="G16" s="8"/>
      <c r="H16" s="8"/>
      <c r="I16" s="12"/>
      <c r="J16" s="34">
        <f>J17+J38+J54+J61+J83+J47+J76</f>
        <v>3000.4</v>
      </c>
      <c r="K16" s="34">
        <f>J16</f>
        <v>3000.4</v>
      </c>
      <c r="L16" s="34">
        <f>L17+L38+L54+L61+L47+L76+L83</f>
        <v>2904.7999999999997</v>
      </c>
      <c r="M16" s="34">
        <f>L16/K16*100</f>
        <v>96.813758165577909</v>
      </c>
      <c r="N16" s="34">
        <f>M16</f>
        <v>96.813758165577909</v>
      </c>
    </row>
    <row r="17" spans="1:17" s="2" customFormat="1" ht="15" customHeight="1" x14ac:dyDescent="0.2">
      <c r="A17" s="19" t="s">
        <v>9</v>
      </c>
      <c r="B17" s="44">
        <f>B16</f>
        <v>910</v>
      </c>
      <c r="C17" s="45" t="s">
        <v>10</v>
      </c>
      <c r="D17" s="35"/>
      <c r="E17" s="9"/>
      <c r="F17" s="9"/>
      <c r="G17" s="9"/>
      <c r="H17" s="9"/>
      <c r="I17" s="13"/>
      <c r="J17" s="34">
        <f>J18+J24</f>
        <v>1715.1999999999998</v>
      </c>
      <c r="K17" s="34">
        <f t="shared" ref="K17:K59" si="1">J17</f>
        <v>1715.1999999999998</v>
      </c>
      <c r="L17" s="34">
        <f>L18+L24</f>
        <v>1621.3</v>
      </c>
      <c r="M17" s="34">
        <f>L17/K17*100</f>
        <v>94.525419776119406</v>
      </c>
      <c r="N17" s="34">
        <f>M17</f>
        <v>94.525419776119406</v>
      </c>
    </row>
    <row r="18" spans="1:17" s="2" customFormat="1" ht="54" customHeight="1" x14ac:dyDescent="0.2">
      <c r="A18" s="20" t="s">
        <v>11</v>
      </c>
      <c r="B18" s="46">
        <f>B17</f>
        <v>910</v>
      </c>
      <c r="C18" s="35" t="s">
        <v>10</v>
      </c>
      <c r="D18" s="35" t="s">
        <v>12</v>
      </c>
      <c r="E18" s="9"/>
      <c r="F18" s="9"/>
      <c r="G18" s="9"/>
      <c r="H18" s="9"/>
      <c r="I18" s="13"/>
      <c r="J18" s="36">
        <f t="shared" ref="J18:L22" si="2">J19</f>
        <v>556.6</v>
      </c>
      <c r="K18" s="36">
        <f t="shared" si="1"/>
        <v>556.6</v>
      </c>
      <c r="L18" s="36">
        <f>L19</f>
        <v>533</v>
      </c>
      <c r="M18" s="36">
        <f>L18/J18*100</f>
        <v>95.759971254042398</v>
      </c>
      <c r="N18" s="36">
        <f>N19</f>
        <v>95.759971254042398</v>
      </c>
      <c r="P18" s="3"/>
      <c r="Q18" s="3"/>
    </row>
    <row r="19" spans="1:17" s="2" customFormat="1" ht="66" customHeight="1" x14ac:dyDescent="0.2">
      <c r="A19" s="21" t="s">
        <v>90</v>
      </c>
      <c r="B19" s="46">
        <f>B16</f>
        <v>910</v>
      </c>
      <c r="C19" s="35" t="s">
        <v>10</v>
      </c>
      <c r="D19" s="35" t="s">
        <v>12</v>
      </c>
      <c r="E19" s="10">
        <v>65</v>
      </c>
      <c r="F19" s="10">
        <v>0</v>
      </c>
      <c r="G19" s="10"/>
      <c r="H19" s="10"/>
      <c r="I19" s="14"/>
      <c r="J19" s="36">
        <f t="shared" si="2"/>
        <v>556.6</v>
      </c>
      <c r="K19" s="36">
        <f t="shared" si="1"/>
        <v>556.6</v>
      </c>
      <c r="L19" s="36">
        <f t="shared" si="2"/>
        <v>533</v>
      </c>
      <c r="M19" s="36">
        <f t="shared" si="0"/>
        <v>95.759971254042398</v>
      </c>
      <c r="N19" s="36">
        <f t="shared" ref="N19:N22" si="3">N20</f>
        <v>95.759971254042398</v>
      </c>
    </row>
    <row r="20" spans="1:17" s="2" customFormat="1" ht="14.25" customHeight="1" x14ac:dyDescent="0.2">
      <c r="A20" s="20" t="s">
        <v>13</v>
      </c>
      <c r="B20" s="46">
        <f t="shared" ref="B20:B32" si="4">B19</f>
        <v>910</v>
      </c>
      <c r="C20" s="35" t="s">
        <v>10</v>
      </c>
      <c r="D20" s="35" t="s">
        <v>12</v>
      </c>
      <c r="E20" s="10">
        <v>65</v>
      </c>
      <c r="F20" s="10">
        <v>1</v>
      </c>
      <c r="G20" s="10"/>
      <c r="H20" s="10"/>
      <c r="I20" s="14"/>
      <c r="J20" s="36">
        <f>J21</f>
        <v>556.6</v>
      </c>
      <c r="K20" s="36">
        <f t="shared" si="1"/>
        <v>556.6</v>
      </c>
      <c r="L20" s="36">
        <f>L21</f>
        <v>533</v>
      </c>
      <c r="M20" s="36">
        <f t="shared" si="0"/>
        <v>95.759971254042398</v>
      </c>
      <c r="N20" s="36">
        <f>L20/K20*100</f>
        <v>95.759971254042398</v>
      </c>
    </row>
    <row r="21" spans="1:17" s="2" customFormat="1" ht="30" customHeight="1" x14ac:dyDescent="0.2">
      <c r="A21" s="22" t="s">
        <v>40</v>
      </c>
      <c r="B21" s="47">
        <f>B20</f>
        <v>910</v>
      </c>
      <c r="C21" s="35" t="s">
        <v>10</v>
      </c>
      <c r="D21" s="35" t="s">
        <v>12</v>
      </c>
      <c r="E21" s="10">
        <v>65</v>
      </c>
      <c r="F21" s="10">
        <v>1</v>
      </c>
      <c r="G21" s="10" t="s">
        <v>52</v>
      </c>
      <c r="H21" s="10" t="s">
        <v>53</v>
      </c>
      <c r="I21" s="15"/>
      <c r="J21" s="36">
        <f t="shared" si="2"/>
        <v>556.6</v>
      </c>
      <c r="K21" s="36">
        <f t="shared" si="1"/>
        <v>556.6</v>
      </c>
      <c r="L21" s="36">
        <f t="shared" si="2"/>
        <v>533</v>
      </c>
      <c r="M21" s="36">
        <f>M22</f>
        <v>95.759971254042398</v>
      </c>
      <c r="N21" s="36">
        <f t="shared" si="3"/>
        <v>95.759971254042398</v>
      </c>
    </row>
    <row r="22" spans="1:17" s="2" customFormat="1" ht="93.75" customHeight="1" x14ac:dyDescent="0.2">
      <c r="A22" s="20" t="s">
        <v>14</v>
      </c>
      <c r="B22" s="46">
        <f t="shared" si="4"/>
        <v>910</v>
      </c>
      <c r="C22" s="35" t="s">
        <v>10</v>
      </c>
      <c r="D22" s="35" t="s">
        <v>12</v>
      </c>
      <c r="E22" s="10">
        <v>65</v>
      </c>
      <c r="F22" s="10">
        <v>1</v>
      </c>
      <c r="G22" s="10" t="s">
        <v>52</v>
      </c>
      <c r="H22" s="10" t="s">
        <v>53</v>
      </c>
      <c r="I22" s="14" t="s">
        <v>15</v>
      </c>
      <c r="J22" s="36">
        <f t="shared" si="2"/>
        <v>556.6</v>
      </c>
      <c r="K22" s="36">
        <f t="shared" si="1"/>
        <v>556.6</v>
      </c>
      <c r="L22" s="36">
        <f t="shared" si="2"/>
        <v>533</v>
      </c>
      <c r="M22" s="36">
        <f>M23</f>
        <v>95.759971254042398</v>
      </c>
      <c r="N22" s="36">
        <f t="shared" si="3"/>
        <v>95.759971254042398</v>
      </c>
    </row>
    <row r="23" spans="1:17" s="2" customFormat="1" ht="41.25" customHeight="1" x14ac:dyDescent="0.2">
      <c r="A23" s="20" t="s">
        <v>16</v>
      </c>
      <c r="B23" s="46">
        <f t="shared" si="4"/>
        <v>910</v>
      </c>
      <c r="C23" s="35" t="s">
        <v>10</v>
      </c>
      <c r="D23" s="35" t="s">
        <v>12</v>
      </c>
      <c r="E23" s="10" t="s">
        <v>66</v>
      </c>
      <c r="F23" s="10" t="s">
        <v>59</v>
      </c>
      <c r="G23" s="10" t="s">
        <v>52</v>
      </c>
      <c r="H23" s="10" t="s">
        <v>53</v>
      </c>
      <c r="I23" s="14" t="s">
        <v>17</v>
      </c>
      <c r="J23" s="36">
        <v>556.6</v>
      </c>
      <c r="K23" s="36">
        <f t="shared" si="1"/>
        <v>556.6</v>
      </c>
      <c r="L23" s="36">
        <v>533</v>
      </c>
      <c r="M23" s="36">
        <f>L23/K23*100</f>
        <v>95.759971254042398</v>
      </c>
      <c r="N23" s="36">
        <f>L23/K23*100</f>
        <v>95.759971254042398</v>
      </c>
    </row>
    <row r="24" spans="1:17" s="2" customFormat="1" ht="67.5" customHeight="1" x14ac:dyDescent="0.2">
      <c r="A24" s="20" t="s">
        <v>99</v>
      </c>
      <c r="B24" s="48">
        <f>B23</f>
        <v>910</v>
      </c>
      <c r="C24" s="35" t="s">
        <v>10</v>
      </c>
      <c r="D24" s="35" t="s">
        <v>18</v>
      </c>
      <c r="E24" s="10"/>
      <c r="F24" s="10"/>
      <c r="G24" s="10"/>
      <c r="H24" s="10"/>
      <c r="I24" s="14"/>
      <c r="J24" s="36">
        <f>J25+J33</f>
        <v>1158.5999999999999</v>
      </c>
      <c r="K24" s="36">
        <f t="shared" si="1"/>
        <v>1158.5999999999999</v>
      </c>
      <c r="L24" s="36">
        <f>L25+L33</f>
        <v>1088.3</v>
      </c>
      <c r="M24" s="36">
        <f>L24/K24*100</f>
        <v>93.93233212497843</v>
      </c>
      <c r="N24" s="36">
        <f>M24</f>
        <v>93.93233212497843</v>
      </c>
    </row>
    <row r="25" spans="1:17" s="2" customFormat="1" ht="68.25" customHeight="1" x14ac:dyDescent="0.2">
      <c r="A25" s="21" t="str">
        <f>A19</f>
        <v>Обеспечение деятельности  Администраций Анненковского  сельского поселения Ромодановского муниципального района Республики Мордовия</v>
      </c>
      <c r="B25" s="49">
        <f t="shared" si="4"/>
        <v>910</v>
      </c>
      <c r="C25" s="38" t="s">
        <v>10</v>
      </c>
      <c r="D25" s="38" t="s">
        <v>18</v>
      </c>
      <c r="E25" s="10" t="s">
        <v>66</v>
      </c>
      <c r="F25" s="10"/>
      <c r="G25" s="10"/>
      <c r="H25" s="10"/>
      <c r="I25" s="14"/>
      <c r="J25" s="36">
        <f>J26</f>
        <v>1158.0999999999999</v>
      </c>
      <c r="K25" s="36">
        <f t="shared" si="1"/>
        <v>1158.0999999999999</v>
      </c>
      <c r="L25" s="36">
        <f>L26</f>
        <v>1087.8</v>
      </c>
      <c r="M25" s="36">
        <f t="shared" si="0"/>
        <v>93.929712460063897</v>
      </c>
      <c r="N25" s="36">
        <f>N26</f>
        <v>93.929712460063897</v>
      </c>
      <c r="P25" s="34">
        <f>N15</f>
        <v>96.813758165577909</v>
      </c>
    </row>
    <row r="26" spans="1:17" s="2" customFormat="1" ht="63.75" x14ac:dyDescent="0.2">
      <c r="A26" s="22" t="s">
        <v>69</v>
      </c>
      <c r="B26" s="47">
        <f t="shared" si="4"/>
        <v>910</v>
      </c>
      <c r="C26" s="35" t="s">
        <v>10</v>
      </c>
      <c r="D26" s="35" t="s">
        <v>18</v>
      </c>
      <c r="E26" s="10" t="s">
        <v>66</v>
      </c>
      <c r="F26" s="10" t="s">
        <v>67</v>
      </c>
      <c r="G26" s="10"/>
      <c r="H26" s="10"/>
      <c r="I26" s="15"/>
      <c r="J26" s="36">
        <f>J30+J27</f>
        <v>1158.0999999999999</v>
      </c>
      <c r="K26" s="36">
        <f>J26</f>
        <v>1158.0999999999999</v>
      </c>
      <c r="L26" s="36">
        <f>L27+L30</f>
        <v>1087.8</v>
      </c>
      <c r="M26" s="36">
        <f>L26/K26*100</f>
        <v>93.929712460063897</v>
      </c>
      <c r="N26" s="36">
        <f>M26</f>
        <v>93.929712460063897</v>
      </c>
    </row>
    <row r="27" spans="1:17" s="2" customFormat="1" ht="42" customHeight="1" x14ac:dyDescent="0.2">
      <c r="A27" s="20" t="s">
        <v>41</v>
      </c>
      <c r="B27" s="46">
        <f>B26</f>
        <v>910</v>
      </c>
      <c r="C27" s="35" t="s">
        <v>10</v>
      </c>
      <c r="D27" s="35" t="s">
        <v>18</v>
      </c>
      <c r="E27" s="10" t="s">
        <v>66</v>
      </c>
      <c r="F27" s="10" t="s">
        <v>67</v>
      </c>
      <c r="G27" s="10" t="s">
        <v>52</v>
      </c>
      <c r="H27" s="10" t="s">
        <v>55</v>
      </c>
      <c r="I27" s="14"/>
      <c r="J27" s="36">
        <f t="shared" ref="J27:L28" si="5">J28</f>
        <v>717.1</v>
      </c>
      <c r="K27" s="36">
        <f t="shared" si="1"/>
        <v>717.1</v>
      </c>
      <c r="L27" s="36">
        <f t="shared" si="5"/>
        <v>700</v>
      </c>
      <c r="M27" s="36">
        <f t="shared" si="0"/>
        <v>97.615395342351135</v>
      </c>
      <c r="N27" s="36">
        <f>N28</f>
        <v>97.615395342351135</v>
      </c>
    </row>
    <row r="28" spans="1:17" s="2" customFormat="1" ht="93.75" customHeight="1" x14ac:dyDescent="0.2">
      <c r="A28" s="20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8" s="46">
        <f t="shared" si="4"/>
        <v>910</v>
      </c>
      <c r="C28" s="35" t="s">
        <v>10</v>
      </c>
      <c r="D28" s="35" t="s">
        <v>18</v>
      </c>
      <c r="E28" s="10" t="s">
        <v>66</v>
      </c>
      <c r="F28" s="10" t="s">
        <v>67</v>
      </c>
      <c r="G28" s="10" t="s">
        <v>52</v>
      </c>
      <c r="H28" s="10" t="s">
        <v>55</v>
      </c>
      <c r="I28" s="14" t="s">
        <v>15</v>
      </c>
      <c r="J28" s="36">
        <f t="shared" si="5"/>
        <v>717.1</v>
      </c>
      <c r="K28" s="34">
        <f t="shared" si="1"/>
        <v>717.1</v>
      </c>
      <c r="L28" s="36">
        <f t="shared" si="5"/>
        <v>700</v>
      </c>
      <c r="M28" s="36">
        <f t="shared" si="0"/>
        <v>97.615395342351135</v>
      </c>
      <c r="N28" s="36">
        <f>N29</f>
        <v>97.615395342351135</v>
      </c>
    </row>
    <row r="29" spans="1:17" s="2" customFormat="1" ht="39.75" customHeight="1" x14ac:dyDescent="0.2">
      <c r="A29" s="20" t="s">
        <v>16</v>
      </c>
      <c r="B29" s="46">
        <f t="shared" si="4"/>
        <v>910</v>
      </c>
      <c r="C29" s="35" t="s">
        <v>10</v>
      </c>
      <c r="D29" s="35" t="s">
        <v>18</v>
      </c>
      <c r="E29" s="10" t="s">
        <v>66</v>
      </c>
      <c r="F29" s="10" t="s">
        <v>67</v>
      </c>
      <c r="G29" s="10" t="s">
        <v>52</v>
      </c>
      <c r="H29" s="10" t="s">
        <v>55</v>
      </c>
      <c r="I29" s="14" t="s">
        <v>17</v>
      </c>
      <c r="J29" s="36">
        <v>717.1</v>
      </c>
      <c r="K29" s="36">
        <f t="shared" si="1"/>
        <v>717.1</v>
      </c>
      <c r="L29" s="36">
        <v>700</v>
      </c>
      <c r="M29" s="36">
        <f>L29/K29*100</f>
        <v>97.615395342351135</v>
      </c>
      <c r="N29" s="36">
        <f>M29</f>
        <v>97.615395342351135</v>
      </c>
    </row>
    <row r="30" spans="1:17" s="2" customFormat="1" ht="39.75" customHeight="1" x14ac:dyDescent="0.2">
      <c r="A30" s="20" t="s">
        <v>100</v>
      </c>
      <c r="B30" s="46">
        <f>B29</f>
        <v>910</v>
      </c>
      <c r="C30" s="35" t="s">
        <v>10</v>
      </c>
      <c r="D30" s="35" t="s">
        <v>18</v>
      </c>
      <c r="E30" s="10" t="s">
        <v>66</v>
      </c>
      <c r="F30" s="10" t="s">
        <v>67</v>
      </c>
      <c r="G30" s="10" t="s">
        <v>52</v>
      </c>
      <c r="H30" s="10" t="s">
        <v>56</v>
      </c>
      <c r="I30" s="14"/>
      <c r="J30" s="36">
        <f>J31</f>
        <v>441</v>
      </c>
      <c r="K30" s="36">
        <f t="shared" si="1"/>
        <v>441</v>
      </c>
      <c r="L30" s="36">
        <f>L31</f>
        <v>387.8</v>
      </c>
      <c r="M30" s="36">
        <f>M31</f>
        <v>87.936507936507937</v>
      </c>
      <c r="N30" s="36">
        <f>N31</f>
        <v>87.936507936507937</v>
      </c>
    </row>
    <row r="31" spans="1:17" s="2" customFormat="1" ht="42" customHeight="1" x14ac:dyDescent="0.2">
      <c r="A31" s="20" t="s">
        <v>39</v>
      </c>
      <c r="B31" s="46">
        <f t="shared" si="4"/>
        <v>910</v>
      </c>
      <c r="C31" s="35" t="s">
        <v>10</v>
      </c>
      <c r="D31" s="35" t="s">
        <v>18</v>
      </c>
      <c r="E31" s="10" t="s">
        <v>66</v>
      </c>
      <c r="F31" s="10" t="s">
        <v>67</v>
      </c>
      <c r="G31" s="10" t="s">
        <v>52</v>
      </c>
      <c r="H31" s="10" t="s">
        <v>56</v>
      </c>
      <c r="I31" s="14" t="s">
        <v>19</v>
      </c>
      <c r="J31" s="36">
        <f>J32</f>
        <v>441</v>
      </c>
      <c r="K31" s="36">
        <f t="shared" si="1"/>
        <v>441</v>
      </c>
      <c r="L31" s="36">
        <f>L32</f>
        <v>387.8</v>
      </c>
      <c r="M31" s="36">
        <f t="shared" si="0"/>
        <v>87.936507936507937</v>
      </c>
      <c r="N31" s="36">
        <f>N32</f>
        <v>87.936507936507937</v>
      </c>
    </row>
    <row r="32" spans="1:17" s="2" customFormat="1" ht="42" customHeight="1" x14ac:dyDescent="0.2">
      <c r="A32" s="20" t="s">
        <v>20</v>
      </c>
      <c r="B32" s="46">
        <f t="shared" si="4"/>
        <v>910</v>
      </c>
      <c r="C32" s="35" t="s">
        <v>10</v>
      </c>
      <c r="D32" s="35" t="s">
        <v>18</v>
      </c>
      <c r="E32" s="10" t="s">
        <v>66</v>
      </c>
      <c r="F32" s="10" t="s">
        <v>67</v>
      </c>
      <c r="G32" s="10" t="s">
        <v>52</v>
      </c>
      <c r="H32" s="10" t="s">
        <v>56</v>
      </c>
      <c r="I32" s="14" t="s">
        <v>21</v>
      </c>
      <c r="J32" s="36">
        <v>441</v>
      </c>
      <c r="K32" s="36">
        <f t="shared" si="1"/>
        <v>441</v>
      </c>
      <c r="L32" s="36">
        <v>387.8</v>
      </c>
      <c r="M32" s="36">
        <f>L32/K32*100</f>
        <v>87.936507936507937</v>
      </c>
      <c r="N32" s="36">
        <f>M32</f>
        <v>87.936507936507937</v>
      </c>
    </row>
    <row r="33" spans="1:14" s="2" customFormat="1" ht="72.75" customHeight="1" x14ac:dyDescent="0.2">
      <c r="A33" s="22" t="s">
        <v>70</v>
      </c>
      <c r="B33" s="47">
        <f>B32</f>
        <v>910</v>
      </c>
      <c r="C33" s="35" t="s">
        <v>10</v>
      </c>
      <c r="D33" s="35" t="s">
        <v>18</v>
      </c>
      <c r="E33" s="10" t="s">
        <v>58</v>
      </c>
      <c r="F33" s="10">
        <v>0</v>
      </c>
      <c r="G33" s="10"/>
      <c r="H33" s="10"/>
      <c r="I33" s="15"/>
      <c r="J33" s="36">
        <f t="shared" ref="J33:L36" si="6">J34</f>
        <v>0.5</v>
      </c>
      <c r="K33" s="36">
        <f t="shared" si="1"/>
        <v>0.5</v>
      </c>
      <c r="L33" s="36">
        <f t="shared" si="6"/>
        <v>0.5</v>
      </c>
      <c r="M33" s="36">
        <f t="shared" si="0"/>
        <v>100</v>
      </c>
      <c r="N33" s="36">
        <f t="shared" ref="N33:N36" si="7">N34</f>
        <v>100</v>
      </c>
    </row>
    <row r="34" spans="1:14" s="2" customFormat="1" ht="78" customHeight="1" x14ac:dyDescent="0.2">
      <c r="A34" s="22" t="s">
        <v>71</v>
      </c>
      <c r="B34" s="47">
        <f t="shared" ref="B34:B37" si="8">B33</f>
        <v>910</v>
      </c>
      <c r="C34" s="35" t="s">
        <v>10</v>
      </c>
      <c r="D34" s="35" t="s">
        <v>18</v>
      </c>
      <c r="E34" s="10" t="s">
        <v>58</v>
      </c>
      <c r="F34" s="10" t="s">
        <v>59</v>
      </c>
      <c r="G34" s="10"/>
      <c r="H34" s="10"/>
      <c r="I34" s="14"/>
      <c r="J34" s="36">
        <f>J35</f>
        <v>0.5</v>
      </c>
      <c r="K34" s="36">
        <f t="shared" si="1"/>
        <v>0.5</v>
      </c>
      <c r="L34" s="36">
        <f>L35</f>
        <v>0.5</v>
      </c>
      <c r="M34" s="36">
        <f t="shared" si="0"/>
        <v>100</v>
      </c>
      <c r="N34" s="36">
        <f t="shared" si="7"/>
        <v>100</v>
      </c>
    </row>
    <row r="35" spans="1:14" s="2" customFormat="1" ht="148.5" customHeight="1" x14ac:dyDescent="0.2">
      <c r="A35" s="20" t="s">
        <v>101</v>
      </c>
      <c r="B35" s="46">
        <f>B34</f>
        <v>910</v>
      </c>
      <c r="C35" s="35" t="s">
        <v>10</v>
      </c>
      <c r="D35" s="35" t="s">
        <v>18</v>
      </c>
      <c r="E35" s="10" t="s">
        <v>58</v>
      </c>
      <c r="F35" s="10" t="s">
        <v>59</v>
      </c>
      <c r="G35" s="10" t="s">
        <v>52</v>
      </c>
      <c r="H35" s="10" t="s">
        <v>57</v>
      </c>
      <c r="I35" s="14"/>
      <c r="J35" s="36">
        <f t="shared" si="6"/>
        <v>0.5</v>
      </c>
      <c r="K35" s="36">
        <f t="shared" si="1"/>
        <v>0.5</v>
      </c>
      <c r="L35" s="36">
        <f t="shared" si="6"/>
        <v>0.5</v>
      </c>
      <c r="M35" s="36">
        <f t="shared" si="0"/>
        <v>100</v>
      </c>
      <c r="N35" s="36">
        <f t="shared" si="7"/>
        <v>100</v>
      </c>
    </row>
    <row r="36" spans="1:14" s="2" customFormat="1" ht="38.25" customHeight="1" x14ac:dyDescent="0.2">
      <c r="A36" s="20" t="s">
        <v>39</v>
      </c>
      <c r="B36" s="46">
        <f t="shared" si="8"/>
        <v>910</v>
      </c>
      <c r="C36" s="35" t="s">
        <v>10</v>
      </c>
      <c r="D36" s="35" t="s">
        <v>18</v>
      </c>
      <c r="E36" s="10" t="s">
        <v>58</v>
      </c>
      <c r="F36" s="10" t="s">
        <v>59</v>
      </c>
      <c r="G36" s="10" t="s">
        <v>52</v>
      </c>
      <c r="H36" s="10" t="s">
        <v>57</v>
      </c>
      <c r="I36" s="14" t="s">
        <v>19</v>
      </c>
      <c r="J36" s="36">
        <f t="shared" si="6"/>
        <v>0.5</v>
      </c>
      <c r="K36" s="36">
        <f t="shared" si="1"/>
        <v>0.5</v>
      </c>
      <c r="L36" s="36">
        <f t="shared" si="6"/>
        <v>0.5</v>
      </c>
      <c r="M36" s="36">
        <f t="shared" si="0"/>
        <v>100</v>
      </c>
      <c r="N36" s="36">
        <f t="shared" si="7"/>
        <v>100</v>
      </c>
    </row>
    <row r="37" spans="1:14" s="2" customFormat="1" ht="42.75" customHeight="1" x14ac:dyDescent="0.2">
      <c r="A37" s="20" t="s">
        <v>20</v>
      </c>
      <c r="B37" s="46">
        <f t="shared" si="8"/>
        <v>910</v>
      </c>
      <c r="C37" s="35" t="s">
        <v>10</v>
      </c>
      <c r="D37" s="35" t="s">
        <v>18</v>
      </c>
      <c r="E37" s="10" t="s">
        <v>58</v>
      </c>
      <c r="F37" s="10" t="s">
        <v>59</v>
      </c>
      <c r="G37" s="10" t="s">
        <v>52</v>
      </c>
      <c r="H37" s="10" t="s">
        <v>57</v>
      </c>
      <c r="I37" s="14" t="s">
        <v>21</v>
      </c>
      <c r="J37" s="36">
        <v>0.5</v>
      </c>
      <c r="K37" s="36">
        <f t="shared" si="1"/>
        <v>0.5</v>
      </c>
      <c r="L37" s="36">
        <v>0.5</v>
      </c>
      <c r="M37" s="36">
        <f>L37/K37*100</f>
        <v>100</v>
      </c>
      <c r="N37" s="36">
        <f>M37</f>
        <v>100</v>
      </c>
    </row>
    <row r="38" spans="1:14" ht="17.25" customHeight="1" x14ac:dyDescent="0.2">
      <c r="A38" s="68" t="s">
        <v>29</v>
      </c>
      <c r="B38" s="51">
        <v>910</v>
      </c>
      <c r="C38" s="39" t="s">
        <v>12</v>
      </c>
      <c r="D38" s="39"/>
      <c r="E38" s="10"/>
      <c r="F38" s="10"/>
      <c r="G38" s="10"/>
      <c r="H38" s="10"/>
      <c r="I38" s="14"/>
      <c r="J38" s="34">
        <f>J40</f>
        <v>132.1</v>
      </c>
      <c r="K38" s="34">
        <f t="shared" si="1"/>
        <v>132.1</v>
      </c>
      <c r="L38" s="34">
        <f>L39</f>
        <v>132.1</v>
      </c>
      <c r="M38" s="34">
        <f t="shared" ref="M38:M59" si="9">N38</f>
        <v>100</v>
      </c>
      <c r="N38" s="34">
        <f>N39</f>
        <v>100</v>
      </c>
    </row>
    <row r="39" spans="1:14" ht="27" customHeight="1" x14ac:dyDescent="0.2">
      <c r="A39" s="25" t="s">
        <v>30</v>
      </c>
      <c r="B39" s="50">
        <f>B38</f>
        <v>910</v>
      </c>
      <c r="C39" s="38" t="s">
        <v>12</v>
      </c>
      <c r="D39" s="38" t="s">
        <v>24</v>
      </c>
      <c r="E39" s="10"/>
      <c r="F39" s="10"/>
      <c r="G39" s="10"/>
      <c r="H39" s="10"/>
      <c r="I39" s="14"/>
      <c r="J39" s="36">
        <f>J40</f>
        <v>132.1</v>
      </c>
      <c r="K39" s="36">
        <f t="shared" si="1"/>
        <v>132.1</v>
      </c>
      <c r="L39" s="36">
        <f t="shared" ref="L39:L40" si="10">L40</f>
        <v>132.1</v>
      </c>
      <c r="M39" s="36">
        <f t="shared" si="9"/>
        <v>100</v>
      </c>
      <c r="N39" s="36">
        <f t="shared" ref="N39:N52" si="11">N40</f>
        <v>100</v>
      </c>
    </row>
    <row r="40" spans="1:14" ht="64.5" customHeight="1" x14ac:dyDescent="0.2">
      <c r="A40" s="73" t="str">
        <f>A33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40" s="52">
        <f t="shared" ref="B40:B46" si="12">B39</f>
        <v>910</v>
      </c>
      <c r="C40" s="38" t="s">
        <v>12</v>
      </c>
      <c r="D40" s="38" t="s">
        <v>24</v>
      </c>
      <c r="E40" s="10" t="s">
        <v>58</v>
      </c>
      <c r="F40" s="10"/>
      <c r="G40" s="10"/>
      <c r="H40" s="10"/>
      <c r="I40" s="14"/>
      <c r="J40" s="36">
        <f>J41</f>
        <v>132.1</v>
      </c>
      <c r="K40" s="36">
        <f t="shared" si="1"/>
        <v>132.1</v>
      </c>
      <c r="L40" s="36">
        <f t="shared" si="10"/>
        <v>132.1</v>
      </c>
      <c r="M40" s="36">
        <f t="shared" si="9"/>
        <v>100</v>
      </c>
      <c r="N40" s="36">
        <f t="shared" si="11"/>
        <v>100</v>
      </c>
    </row>
    <row r="41" spans="1:14" ht="78.75" customHeight="1" x14ac:dyDescent="0.2">
      <c r="A41" s="20" t="str">
        <f>A34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41" s="46">
        <f t="shared" si="12"/>
        <v>910</v>
      </c>
      <c r="C41" s="38" t="s">
        <v>12</v>
      </c>
      <c r="D41" s="38" t="s">
        <v>24</v>
      </c>
      <c r="E41" s="10" t="s">
        <v>58</v>
      </c>
      <c r="F41" s="10" t="s">
        <v>59</v>
      </c>
      <c r="G41" s="9"/>
      <c r="H41" s="10"/>
      <c r="I41" s="14"/>
      <c r="J41" s="36">
        <f>J42</f>
        <v>132.1</v>
      </c>
      <c r="K41" s="36">
        <f t="shared" si="1"/>
        <v>132.1</v>
      </c>
      <c r="L41" s="36">
        <f>L42</f>
        <v>132.1</v>
      </c>
      <c r="M41" s="36">
        <f>M42</f>
        <v>100</v>
      </c>
      <c r="N41" s="36">
        <f>N42</f>
        <v>100</v>
      </c>
    </row>
    <row r="42" spans="1:14" ht="80.25" customHeight="1" x14ac:dyDescent="0.2">
      <c r="A42" s="21" t="s">
        <v>65</v>
      </c>
      <c r="B42" s="46">
        <f>B41</f>
        <v>910</v>
      </c>
      <c r="C42" s="38" t="s">
        <v>12</v>
      </c>
      <c r="D42" s="38" t="s">
        <v>24</v>
      </c>
      <c r="E42" s="10" t="s">
        <v>58</v>
      </c>
      <c r="F42" s="10" t="s">
        <v>59</v>
      </c>
      <c r="G42" s="10" t="s">
        <v>52</v>
      </c>
      <c r="H42" s="10" t="s">
        <v>64</v>
      </c>
      <c r="I42" s="14"/>
      <c r="J42" s="36">
        <f>J45+J43</f>
        <v>132.1</v>
      </c>
      <c r="K42" s="36">
        <f t="shared" si="1"/>
        <v>132.1</v>
      </c>
      <c r="L42" s="36">
        <f>L45+L43</f>
        <v>132.1</v>
      </c>
      <c r="M42" s="36">
        <f t="shared" si="9"/>
        <v>100</v>
      </c>
      <c r="N42" s="36">
        <f t="shared" si="11"/>
        <v>100</v>
      </c>
    </row>
    <row r="43" spans="1:14" ht="96.75" customHeight="1" x14ac:dyDescent="0.2">
      <c r="A43" s="20" t="str">
        <f>A28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3" s="46">
        <f>B42</f>
        <v>910</v>
      </c>
      <c r="C43" s="38" t="s">
        <v>12</v>
      </c>
      <c r="D43" s="38" t="s">
        <v>24</v>
      </c>
      <c r="E43" s="10" t="s">
        <v>58</v>
      </c>
      <c r="F43" s="10" t="s">
        <v>59</v>
      </c>
      <c r="G43" s="10" t="s">
        <v>52</v>
      </c>
      <c r="H43" s="10" t="s">
        <v>64</v>
      </c>
      <c r="I43" s="14" t="s">
        <v>15</v>
      </c>
      <c r="J43" s="36">
        <f>J44</f>
        <v>127.1</v>
      </c>
      <c r="K43" s="36">
        <f t="shared" si="1"/>
        <v>127.1</v>
      </c>
      <c r="L43" s="36">
        <f>L44</f>
        <v>127.1</v>
      </c>
      <c r="M43" s="36">
        <f t="shared" si="9"/>
        <v>100</v>
      </c>
      <c r="N43" s="36">
        <f t="shared" si="11"/>
        <v>100</v>
      </c>
    </row>
    <row r="44" spans="1:14" ht="40.5" customHeight="1" x14ac:dyDescent="0.2">
      <c r="A44" s="20" t="str">
        <f>A29</f>
        <v>Расходы на выплаты персоналу государственных (муниципальных) органов</v>
      </c>
      <c r="B44" s="46">
        <f>B43</f>
        <v>910</v>
      </c>
      <c r="C44" s="38" t="s">
        <v>12</v>
      </c>
      <c r="D44" s="38" t="s">
        <v>24</v>
      </c>
      <c r="E44" s="10" t="s">
        <v>58</v>
      </c>
      <c r="F44" s="10" t="s">
        <v>59</v>
      </c>
      <c r="G44" s="10" t="s">
        <v>52</v>
      </c>
      <c r="H44" s="10" t="s">
        <v>64</v>
      </c>
      <c r="I44" s="14" t="s">
        <v>17</v>
      </c>
      <c r="J44" s="36">
        <v>127.1</v>
      </c>
      <c r="K44" s="36">
        <f t="shared" si="1"/>
        <v>127.1</v>
      </c>
      <c r="L44" s="36">
        <v>127.1</v>
      </c>
      <c r="M44" s="36">
        <f>L44/K44*100</f>
        <v>100</v>
      </c>
      <c r="N44" s="36">
        <f>M44</f>
        <v>100</v>
      </c>
    </row>
    <row r="45" spans="1:14" ht="37.5" customHeight="1" x14ac:dyDescent="0.2">
      <c r="A45" s="20" t="str">
        <f>A36</f>
        <v>Закупка товаров, работ и услуг для государственных (муниципальных) нужд</v>
      </c>
      <c r="B45" s="46">
        <f>B42</f>
        <v>910</v>
      </c>
      <c r="C45" s="38" t="s">
        <v>12</v>
      </c>
      <c r="D45" s="38" t="s">
        <v>24</v>
      </c>
      <c r="E45" s="10" t="s">
        <v>58</v>
      </c>
      <c r="F45" s="10" t="s">
        <v>59</v>
      </c>
      <c r="G45" s="10" t="s">
        <v>52</v>
      </c>
      <c r="H45" s="10" t="s">
        <v>64</v>
      </c>
      <c r="I45" s="14" t="s">
        <v>19</v>
      </c>
      <c r="J45" s="36">
        <f>J46</f>
        <v>5</v>
      </c>
      <c r="K45" s="36">
        <f t="shared" si="1"/>
        <v>5</v>
      </c>
      <c r="L45" s="36">
        <f>L46</f>
        <v>5</v>
      </c>
      <c r="M45" s="36">
        <f t="shared" si="9"/>
        <v>100</v>
      </c>
      <c r="N45" s="36">
        <f t="shared" si="11"/>
        <v>100</v>
      </c>
    </row>
    <row r="46" spans="1:14" ht="44.25" customHeight="1" x14ac:dyDescent="0.2">
      <c r="A46" s="23" t="str">
        <f>A37</f>
        <v>Иные закупки товаров, работ и услуг для обеспечения государственных (муниципальных) нужд</v>
      </c>
      <c r="B46" s="53">
        <f t="shared" si="12"/>
        <v>910</v>
      </c>
      <c r="C46" s="40" t="s">
        <v>12</v>
      </c>
      <c r="D46" s="40" t="s">
        <v>24</v>
      </c>
      <c r="E46" s="10" t="s">
        <v>58</v>
      </c>
      <c r="F46" s="10" t="s">
        <v>59</v>
      </c>
      <c r="G46" s="10" t="s">
        <v>52</v>
      </c>
      <c r="H46" s="10" t="s">
        <v>64</v>
      </c>
      <c r="I46" s="14" t="s">
        <v>21</v>
      </c>
      <c r="J46" s="37">
        <v>5</v>
      </c>
      <c r="K46" s="36">
        <f t="shared" si="1"/>
        <v>5</v>
      </c>
      <c r="L46" s="36">
        <v>5</v>
      </c>
      <c r="M46" s="36">
        <f>L46/K46*100</f>
        <v>100</v>
      </c>
      <c r="N46" s="36">
        <f>M46</f>
        <v>100</v>
      </c>
    </row>
    <row r="47" spans="1:14" ht="29.25" customHeight="1" x14ac:dyDescent="0.2">
      <c r="A47" s="24" t="s">
        <v>89</v>
      </c>
      <c r="B47" s="54">
        <v>910</v>
      </c>
      <c r="C47" s="55" t="s">
        <v>24</v>
      </c>
      <c r="D47" s="40"/>
      <c r="E47" s="10"/>
      <c r="F47" s="10"/>
      <c r="G47" s="10"/>
      <c r="H47" s="10"/>
      <c r="I47" s="14"/>
      <c r="J47" s="69">
        <f t="shared" ref="J47:L52" si="13">J48</f>
        <v>30.4</v>
      </c>
      <c r="K47" s="34">
        <f t="shared" si="1"/>
        <v>30.4</v>
      </c>
      <c r="L47" s="34">
        <f t="shared" si="13"/>
        <v>30.4</v>
      </c>
      <c r="M47" s="34">
        <f t="shared" si="9"/>
        <v>100</v>
      </c>
      <c r="N47" s="34">
        <f t="shared" si="11"/>
        <v>100</v>
      </c>
    </row>
    <row r="48" spans="1:14" ht="52.5" customHeight="1" x14ac:dyDescent="0.2">
      <c r="A48" s="25" t="s">
        <v>88</v>
      </c>
      <c r="B48" s="53">
        <v>910</v>
      </c>
      <c r="C48" s="40" t="s">
        <v>24</v>
      </c>
      <c r="D48" s="40" t="s">
        <v>42</v>
      </c>
      <c r="E48" s="10"/>
      <c r="F48" s="10"/>
      <c r="G48" s="10"/>
      <c r="H48" s="10"/>
      <c r="I48" s="14"/>
      <c r="J48" s="37">
        <f t="shared" si="13"/>
        <v>30.4</v>
      </c>
      <c r="K48" s="36">
        <f t="shared" si="1"/>
        <v>30.4</v>
      </c>
      <c r="L48" s="36">
        <f t="shared" si="13"/>
        <v>30.4</v>
      </c>
      <c r="M48" s="36">
        <f t="shared" si="9"/>
        <v>100</v>
      </c>
      <c r="N48" s="36">
        <f t="shared" si="11"/>
        <v>100</v>
      </c>
    </row>
    <row r="49" spans="1:14" ht="71.25" customHeight="1" x14ac:dyDescent="0.2">
      <c r="A49" s="23" t="str">
        <f>A40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49" s="53">
        <v>910</v>
      </c>
      <c r="C49" s="40" t="s">
        <v>24</v>
      </c>
      <c r="D49" s="40" t="s">
        <v>42</v>
      </c>
      <c r="E49" s="10" t="s">
        <v>58</v>
      </c>
      <c r="F49" s="10"/>
      <c r="G49" s="10"/>
      <c r="H49" s="10"/>
      <c r="I49" s="14"/>
      <c r="J49" s="37">
        <f t="shared" si="13"/>
        <v>30.4</v>
      </c>
      <c r="K49" s="36">
        <f t="shared" si="1"/>
        <v>30.4</v>
      </c>
      <c r="L49" s="36">
        <f t="shared" si="13"/>
        <v>30.4</v>
      </c>
      <c r="M49" s="36">
        <f t="shared" si="9"/>
        <v>100</v>
      </c>
      <c r="N49" s="36">
        <f t="shared" si="11"/>
        <v>100</v>
      </c>
    </row>
    <row r="50" spans="1:14" ht="83.25" customHeight="1" x14ac:dyDescent="0.2">
      <c r="A50" s="23" t="str">
        <f>A41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50" s="53">
        <v>910</v>
      </c>
      <c r="C50" s="40" t="s">
        <v>24</v>
      </c>
      <c r="D50" s="40" t="s">
        <v>42</v>
      </c>
      <c r="E50" s="10" t="s">
        <v>58</v>
      </c>
      <c r="F50" s="10" t="s">
        <v>59</v>
      </c>
      <c r="G50" s="10"/>
      <c r="H50" s="10"/>
      <c r="I50" s="14"/>
      <c r="J50" s="37">
        <f t="shared" si="13"/>
        <v>30.4</v>
      </c>
      <c r="K50" s="36">
        <f t="shared" si="1"/>
        <v>30.4</v>
      </c>
      <c r="L50" s="36">
        <f t="shared" si="13"/>
        <v>30.4</v>
      </c>
      <c r="M50" s="36">
        <f t="shared" si="9"/>
        <v>100</v>
      </c>
      <c r="N50" s="36">
        <f t="shared" si="11"/>
        <v>100</v>
      </c>
    </row>
    <row r="51" spans="1:14" ht="40.5" customHeight="1" x14ac:dyDescent="0.2">
      <c r="A51" s="25" t="s">
        <v>87</v>
      </c>
      <c r="B51" s="53">
        <v>910</v>
      </c>
      <c r="C51" s="40" t="s">
        <v>24</v>
      </c>
      <c r="D51" s="40" t="s">
        <v>42</v>
      </c>
      <c r="E51" s="10" t="s">
        <v>58</v>
      </c>
      <c r="F51" s="10" t="s">
        <v>59</v>
      </c>
      <c r="G51" s="10" t="s">
        <v>52</v>
      </c>
      <c r="H51" s="10" t="s">
        <v>86</v>
      </c>
      <c r="I51" s="14"/>
      <c r="J51" s="37">
        <f t="shared" si="13"/>
        <v>30.4</v>
      </c>
      <c r="K51" s="36">
        <f t="shared" si="1"/>
        <v>30.4</v>
      </c>
      <c r="L51" s="36">
        <f t="shared" si="13"/>
        <v>30.4</v>
      </c>
      <c r="M51" s="36">
        <f t="shared" si="9"/>
        <v>100</v>
      </c>
      <c r="N51" s="36">
        <f t="shared" si="11"/>
        <v>100</v>
      </c>
    </row>
    <row r="52" spans="1:14" ht="40.5" customHeight="1" x14ac:dyDescent="0.2">
      <c r="A52" s="23" t="str">
        <f>A45</f>
        <v>Закупка товаров, работ и услуг для государственных (муниципальных) нужд</v>
      </c>
      <c r="B52" s="53">
        <v>910</v>
      </c>
      <c r="C52" s="40" t="s">
        <v>24</v>
      </c>
      <c r="D52" s="40" t="s">
        <v>42</v>
      </c>
      <c r="E52" s="10" t="s">
        <v>58</v>
      </c>
      <c r="F52" s="10" t="s">
        <v>59</v>
      </c>
      <c r="G52" s="10" t="s">
        <v>52</v>
      </c>
      <c r="H52" s="10" t="s">
        <v>86</v>
      </c>
      <c r="I52" s="14" t="s">
        <v>19</v>
      </c>
      <c r="J52" s="37">
        <f t="shared" si="13"/>
        <v>30.4</v>
      </c>
      <c r="K52" s="36">
        <f t="shared" si="1"/>
        <v>30.4</v>
      </c>
      <c r="L52" s="36">
        <f t="shared" si="13"/>
        <v>30.4</v>
      </c>
      <c r="M52" s="36">
        <f t="shared" si="9"/>
        <v>100</v>
      </c>
      <c r="N52" s="36">
        <f t="shared" si="11"/>
        <v>100</v>
      </c>
    </row>
    <row r="53" spans="1:14" ht="42.75" customHeight="1" x14ac:dyDescent="0.2">
      <c r="A53" s="23" t="str">
        <f>A46</f>
        <v>Иные закупки товаров, работ и услуг для обеспечения государственных (муниципальных) нужд</v>
      </c>
      <c r="B53" s="53">
        <v>910</v>
      </c>
      <c r="C53" s="40" t="s">
        <v>24</v>
      </c>
      <c r="D53" s="40" t="s">
        <v>42</v>
      </c>
      <c r="E53" s="10" t="s">
        <v>58</v>
      </c>
      <c r="F53" s="10" t="s">
        <v>59</v>
      </c>
      <c r="G53" s="10" t="s">
        <v>52</v>
      </c>
      <c r="H53" s="10" t="s">
        <v>86</v>
      </c>
      <c r="I53" s="14" t="s">
        <v>21</v>
      </c>
      <c r="J53" s="37">
        <v>30.4</v>
      </c>
      <c r="K53" s="36">
        <f t="shared" si="1"/>
        <v>30.4</v>
      </c>
      <c r="L53" s="36">
        <v>30.4</v>
      </c>
      <c r="M53" s="36">
        <f>L53/K53*100</f>
        <v>100</v>
      </c>
      <c r="N53" s="36">
        <f>M53</f>
        <v>100</v>
      </c>
    </row>
    <row r="54" spans="1:14" ht="15.75" customHeight="1" x14ac:dyDescent="0.2">
      <c r="A54" s="26" t="s">
        <v>26</v>
      </c>
      <c r="B54" s="43">
        <f>B46</f>
        <v>910</v>
      </c>
      <c r="C54" s="45" t="s">
        <v>18</v>
      </c>
      <c r="D54" s="35"/>
      <c r="E54" s="10"/>
      <c r="F54" s="10"/>
      <c r="G54" s="10"/>
      <c r="H54" s="10"/>
      <c r="I54" s="14"/>
      <c r="J54" s="34">
        <f>J55</f>
        <v>419.8</v>
      </c>
      <c r="K54" s="34">
        <f t="shared" si="1"/>
        <v>419.8</v>
      </c>
      <c r="L54" s="34">
        <f>L55</f>
        <v>419.8</v>
      </c>
      <c r="M54" s="34">
        <f t="shared" si="9"/>
        <v>100</v>
      </c>
      <c r="N54" s="34">
        <f t="shared" ref="J54:N55" si="14">N55</f>
        <v>100</v>
      </c>
    </row>
    <row r="55" spans="1:14" ht="28.5" customHeight="1" x14ac:dyDescent="0.2">
      <c r="A55" s="20" t="s">
        <v>31</v>
      </c>
      <c r="B55" s="46">
        <f>B46</f>
        <v>910</v>
      </c>
      <c r="C55" s="35" t="s">
        <v>18</v>
      </c>
      <c r="D55" s="35" t="s">
        <v>25</v>
      </c>
      <c r="E55" s="10"/>
      <c r="F55" s="10"/>
      <c r="G55" s="10"/>
      <c r="H55" s="10"/>
      <c r="I55" s="14"/>
      <c r="J55" s="36">
        <f t="shared" si="14"/>
        <v>419.8</v>
      </c>
      <c r="K55" s="36">
        <f t="shared" si="1"/>
        <v>419.8</v>
      </c>
      <c r="L55" s="36">
        <f t="shared" si="14"/>
        <v>419.8</v>
      </c>
      <c r="M55" s="36">
        <f t="shared" si="9"/>
        <v>100</v>
      </c>
      <c r="N55" s="36">
        <f t="shared" si="14"/>
        <v>100</v>
      </c>
    </row>
    <row r="56" spans="1:14" ht="93.75" customHeight="1" x14ac:dyDescent="0.2">
      <c r="A56" s="27" t="s">
        <v>85</v>
      </c>
      <c r="B56" s="49">
        <f>B55</f>
        <v>910</v>
      </c>
      <c r="C56" s="35" t="s">
        <v>18</v>
      </c>
      <c r="D56" s="35" t="s">
        <v>25</v>
      </c>
      <c r="E56" s="10" t="s">
        <v>23</v>
      </c>
      <c r="F56" s="10"/>
      <c r="G56" s="10"/>
      <c r="H56" s="10"/>
      <c r="I56" s="14"/>
      <c r="J56" s="36">
        <f t="shared" ref="J56:N57" si="15">J57</f>
        <v>419.8</v>
      </c>
      <c r="K56" s="36">
        <f t="shared" si="1"/>
        <v>419.8</v>
      </c>
      <c r="L56" s="36">
        <f t="shared" si="15"/>
        <v>419.8</v>
      </c>
      <c r="M56" s="36">
        <f t="shared" si="9"/>
        <v>100</v>
      </c>
      <c r="N56" s="36">
        <f t="shared" si="15"/>
        <v>100</v>
      </c>
    </row>
    <row r="57" spans="1:14" ht="63.75" customHeight="1" x14ac:dyDescent="0.2">
      <c r="A57" s="28" t="s">
        <v>32</v>
      </c>
      <c r="B57" s="49">
        <f>B56</f>
        <v>910</v>
      </c>
      <c r="C57" s="35" t="s">
        <v>18</v>
      </c>
      <c r="D57" s="35" t="s">
        <v>25</v>
      </c>
      <c r="E57" s="10" t="s">
        <v>23</v>
      </c>
      <c r="F57" s="10" t="s">
        <v>60</v>
      </c>
      <c r="G57" s="10" t="s">
        <v>10</v>
      </c>
      <c r="H57" s="10"/>
      <c r="I57" s="14"/>
      <c r="J57" s="36">
        <f t="shared" si="15"/>
        <v>419.8</v>
      </c>
      <c r="K57" s="36">
        <f t="shared" si="1"/>
        <v>419.8</v>
      </c>
      <c r="L57" s="36">
        <f t="shared" si="15"/>
        <v>419.8</v>
      </c>
      <c r="M57" s="36">
        <f t="shared" si="9"/>
        <v>100</v>
      </c>
      <c r="N57" s="36">
        <f t="shared" si="15"/>
        <v>100</v>
      </c>
    </row>
    <row r="58" spans="1:14" ht="285" customHeight="1" x14ac:dyDescent="0.2">
      <c r="A58" s="28" t="s">
        <v>37</v>
      </c>
      <c r="B58" s="49">
        <f>B57</f>
        <v>910</v>
      </c>
      <c r="C58" s="35" t="s">
        <v>18</v>
      </c>
      <c r="D58" s="35" t="s">
        <v>25</v>
      </c>
      <c r="E58" s="10" t="s">
        <v>23</v>
      </c>
      <c r="F58" s="10" t="s">
        <v>60</v>
      </c>
      <c r="G58" s="10" t="s">
        <v>10</v>
      </c>
      <c r="H58" s="10" t="s">
        <v>63</v>
      </c>
      <c r="I58" s="14"/>
      <c r="J58" s="36">
        <f t="shared" ref="J58:J59" si="16">J59</f>
        <v>419.8</v>
      </c>
      <c r="K58" s="36">
        <f t="shared" si="1"/>
        <v>419.8</v>
      </c>
      <c r="L58" s="36">
        <f t="shared" ref="L58:L59" si="17">L59</f>
        <v>419.8</v>
      </c>
      <c r="M58" s="36">
        <f t="shared" si="9"/>
        <v>100</v>
      </c>
      <c r="N58" s="36">
        <f t="shared" ref="N58:N59" si="18">N59</f>
        <v>100</v>
      </c>
    </row>
    <row r="59" spans="1:14" ht="39.75" customHeight="1" x14ac:dyDescent="0.2">
      <c r="A59" s="21" t="str">
        <f>A45</f>
        <v>Закупка товаров, работ и услуг для государственных (муниципальных) нужд</v>
      </c>
      <c r="B59" s="49">
        <f t="shared" ref="B59:B60" si="19">B58</f>
        <v>910</v>
      </c>
      <c r="C59" s="35" t="s">
        <v>18</v>
      </c>
      <c r="D59" s="35" t="s">
        <v>25</v>
      </c>
      <c r="E59" s="10" t="s">
        <v>23</v>
      </c>
      <c r="F59" s="10" t="s">
        <v>60</v>
      </c>
      <c r="G59" s="10" t="s">
        <v>10</v>
      </c>
      <c r="H59" s="10" t="s">
        <v>63</v>
      </c>
      <c r="I59" s="14" t="s">
        <v>19</v>
      </c>
      <c r="J59" s="36">
        <f t="shared" si="16"/>
        <v>419.8</v>
      </c>
      <c r="K59" s="36">
        <f t="shared" si="1"/>
        <v>419.8</v>
      </c>
      <c r="L59" s="36">
        <f t="shared" si="17"/>
        <v>419.8</v>
      </c>
      <c r="M59" s="36">
        <f t="shared" si="9"/>
        <v>100</v>
      </c>
      <c r="N59" s="36">
        <f t="shared" si="18"/>
        <v>100</v>
      </c>
    </row>
    <row r="60" spans="1:14" ht="50.25" customHeight="1" x14ac:dyDescent="0.2">
      <c r="A60" s="21" t="str">
        <f>A46</f>
        <v>Иные закупки товаров, работ и услуг для обеспечения государственных (муниципальных) нужд</v>
      </c>
      <c r="B60" s="49">
        <f t="shared" si="19"/>
        <v>910</v>
      </c>
      <c r="C60" s="35" t="s">
        <v>18</v>
      </c>
      <c r="D60" s="35" t="s">
        <v>25</v>
      </c>
      <c r="E60" s="10" t="s">
        <v>23</v>
      </c>
      <c r="F60" s="10" t="s">
        <v>60</v>
      </c>
      <c r="G60" s="10" t="s">
        <v>10</v>
      </c>
      <c r="H60" s="10" t="s">
        <v>63</v>
      </c>
      <c r="I60" s="14" t="s">
        <v>21</v>
      </c>
      <c r="J60" s="36">
        <v>419.8</v>
      </c>
      <c r="K60" s="36">
        <f t="shared" ref="K60:K89" si="20">J60</f>
        <v>419.8</v>
      </c>
      <c r="L60" s="36">
        <v>419.8</v>
      </c>
      <c r="M60" s="36">
        <f>L60/K60*100</f>
        <v>100</v>
      </c>
      <c r="N60" s="36">
        <f>M60</f>
        <v>100</v>
      </c>
    </row>
    <row r="61" spans="1:14" x14ac:dyDescent="0.2">
      <c r="A61" s="70" t="s">
        <v>27</v>
      </c>
      <c r="B61" s="51">
        <f>B60</f>
        <v>910</v>
      </c>
      <c r="C61" s="45" t="s">
        <v>22</v>
      </c>
      <c r="D61" s="41"/>
      <c r="E61" s="10"/>
      <c r="F61" s="10"/>
      <c r="G61" s="10"/>
      <c r="H61" s="10"/>
      <c r="I61" s="14"/>
      <c r="J61" s="34">
        <f>J62+J68</f>
        <v>610.5</v>
      </c>
      <c r="K61" s="34">
        <f t="shared" si="20"/>
        <v>610.5</v>
      </c>
      <c r="L61" s="34">
        <f>L62+L68</f>
        <v>608.9</v>
      </c>
      <c r="M61" s="34">
        <f t="shared" ref="M61:M81" si="21">N61</f>
        <v>99.7</v>
      </c>
      <c r="N61" s="34">
        <v>99.7</v>
      </c>
    </row>
    <row r="62" spans="1:14" ht="18.75" customHeight="1" x14ac:dyDescent="0.2">
      <c r="A62" s="29" t="s">
        <v>28</v>
      </c>
      <c r="B62" s="56">
        <f>B61</f>
        <v>910</v>
      </c>
      <c r="C62" s="42" t="s">
        <v>22</v>
      </c>
      <c r="D62" s="42" t="s">
        <v>24</v>
      </c>
      <c r="E62" s="10"/>
      <c r="F62" s="10"/>
      <c r="G62" s="10"/>
      <c r="H62" s="10"/>
      <c r="I62" s="14"/>
      <c r="J62" s="37">
        <f t="shared" ref="J62:N62" si="22">J63</f>
        <v>58.5</v>
      </c>
      <c r="K62" s="36">
        <f t="shared" si="20"/>
        <v>58.5</v>
      </c>
      <c r="L62" s="36">
        <f>L63</f>
        <v>56.9</v>
      </c>
      <c r="M62" s="36">
        <f t="shared" si="21"/>
        <v>97.26495726495726</v>
      </c>
      <c r="N62" s="36">
        <f t="shared" si="22"/>
        <v>97.26495726495726</v>
      </c>
    </row>
    <row r="63" spans="1:14" ht="93" customHeight="1" x14ac:dyDescent="0.2">
      <c r="A63" s="25" t="s">
        <v>84</v>
      </c>
      <c r="B63" s="57">
        <f>B62</f>
        <v>910</v>
      </c>
      <c r="C63" s="58" t="s">
        <v>22</v>
      </c>
      <c r="D63" s="38" t="s">
        <v>24</v>
      </c>
      <c r="E63" s="10" t="s">
        <v>42</v>
      </c>
      <c r="F63" s="10"/>
      <c r="G63" s="10"/>
      <c r="H63" s="10"/>
      <c r="I63" s="14"/>
      <c r="J63" s="36">
        <f>J64</f>
        <v>58.5</v>
      </c>
      <c r="K63" s="36">
        <f t="shared" si="20"/>
        <v>58.5</v>
      </c>
      <c r="L63" s="36">
        <f>L64</f>
        <v>56.9</v>
      </c>
      <c r="M63" s="36">
        <f>M64</f>
        <v>97.26495726495726</v>
      </c>
      <c r="N63" s="36">
        <f>N64</f>
        <v>97.26495726495726</v>
      </c>
    </row>
    <row r="64" spans="1:14" ht="30" customHeight="1" x14ac:dyDescent="0.2">
      <c r="A64" s="30" t="s">
        <v>50</v>
      </c>
      <c r="B64" s="59">
        <v>910</v>
      </c>
      <c r="C64" s="58" t="s">
        <v>22</v>
      </c>
      <c r="D64" s="38" t="s">
        <v>24</v>
      </c>
      <c r="E64" s="10" t="s">
        <v>42</v>
      </c>
      <c r="F64" s="10" t="s">
        <v>60</v>
      </c>
      <c r="G64" s="10" t="s">
        <v>54</v>
      </c>
      <c r="H64" s="10"/>
      <c r="I64" s="14"/>
      <c r="J64" s="36">
        <f t="shared" ref="J64:N66" si="23">J65</f>
        <v>58.5</v>
      </c>
      <c r="K64" s="36">
        <f t="shared" si="20"/>
        <v>58.5</v>
      </c>
      <c r="L64" s="36">
        <f t="shared" si="23"/>
        <v>56.9</v>
      </c>
      <c r="M64" s="36">
        <f t="shared" si="21"/>
        <v>97.26495726495726</v>
      </c>
      <c r="N64" s="36">
        <f t="shared" si="23"/>
        <v>97.26495726495726</v>
      </c>
    </row>
    <row r="65" spans="1:14" ht="15.75" customHeight="1" x14ac:dyDescent="0.2">
      <c r="A65" s="30" t="s">
        <v>33</v>
      </c>
      <c r="B65" s="59">
        <v>910</v>
      </c>
      <c r="C65" s="58" t="s">
        <v>22</v>
      </c>
      <c r="D65" s="38" t="s">
        <v>24</v>
      </c>
      <c r="E65" s="10" t="s">
        <v>42</v>
      </c>
      <c r="F65" s="10" t="s">
        <v>60</v>
      </c>
      <c r="G65" s="10" t="s">
        <v>54</v>
      </c>
      <c r="H65" s="10" t="s">
        <v>62</v>
      </c>
      <c r="I65" s="14"/>
      <c r="J65" s="36">
        <f t="shared" si="23"/>
        <v>58.5</v>
      </c>
      <c r="K65" s="36">
        <f t="shared" si="20"/>
        <v>58.5</v>
      </c>
      <c r="L65" s="36">
        <f t="shared" si="23"/>
        <v>56.9</v>
      </c>
      <c r="M65" s="36">
        <f t="shared" si="21"/>
        <v>97.26495726495726</v>
      </c>
      <c r="N65" s="36">
        <f t="shared" si="23"/>
        <v>97.26495726495726</v>
      </c>
    </row>
    <row r="66" spans="1:14" ht="40.5" customHeight="1" x14ac:dyDescent="0.2">
      <c r="A66" s="30" t="str">
        <f>A59</f>
        <v>Закупка товаров, работ и услуг для государственных (муниципальных) нужд</v>
      </c>
      <c r="B66" s="59">
        <v>910</v>
      </c>
      <c r="C66" s="58" t="s">
        <v>22</v>
      </c>
      <c r="D66" s="38" t="s">
        <v>24</v>
      </c>
      <c r="E66" s="10" t="s">
        <v>42</v>
      </c>
      <c r="F66" s="10" t="s">
        <v>60</v>
      </c>
      <c r="G66" s="10" t="s">
        <v>54</v>
      </c>
      <c r="H66" s="10" t="s">
        <v>62</v>
      </c>
      <c r="I66" s="14" t="s">
        <v>19</v>
      </c>
      <c r="J66" s="36">
        <f t="shared" si="23"/>
        <v>58.5</v>
      </c>
      <c r="K66" s="36">
        <f t="shared" si="20"/>
        <v>58.5</v>
      </c>
      <c r="L66" s="36">
        <f t="shared" si="23"/>
        <v>56.9</v>
      </c>
      <c r="M66" s="36">
        <f t="shared" si="21"/>
        <v>97.26495726495726</v>
      </c>
      <c r="N66" s="36">
        <f t="shared" si="23"/>
        <v>97.26495726495726</v>
      </c>
    </row>
    <row r="67" spans="1:14" ht="48.75" customHeight="1" x14ac:dyDescent="0.2">
      <c r="A67" s="30" t="str">
        <f>A60</f>
        <v>Иные закупки товаров, работ и услуг для обеспечения государственных (муниципальных) нужд</v>
      </c>
      <c r="B67" s="59">
        <v>910</v>
      </c>
      <c r="C67" s="58" t="s">
        <v>22</v>
      </c>
      <c r="D67" s="38" t="s">
        <v>24</v>
      </c>
      <c r="E67" s="10" t="s">
        <v>42</v>
      </c>
      <c r="F67" s="10" t="s">
        <v>60</v>
      </c>
      <c r="G67" s="10" t="s">
        <v>54</v>
      </c>
      <c r="H67" s="10" t="s">
        <v>62</v>
      </c>
      <c r="I67" s="14" t="s">
        <v>21</v>
      </c>
      <c r="J67" s="36">
        <v>58.5</v>
      </c>
      <c r="K67" s="36">
        <f t="shared" si="20"/>
        <v>58.5</v>
      </c>
      <c r="L67" s="36">
        <v>56.9</v>
      </c>
      <c r="M67" s="36">
        <f>L67/K67*100</f>
        <v>97.26495726495726</v>
      </c>
      <c r="N67" s="36">
        <f>M67</f>
        <v>97.26495726495726</v>
      </c>
    </row>
    <row r="68" spans="1:14" ht="75" customHeight="1" x14ac:dyDescent="0.2">
      <c r="A68" s="30" t="str">
        <f>A49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68" s="59">
        <v>910</v>
      </c>
      <c r="C68" s="58" t="s">
        <v>22</v>
      </c>
      <c r="D68" s="38" t="s">
        <v>24</v>
      </c>
      <c r="E68" s="10" t="s">
        <v>58</v>
      </c>
      <c r="F68" s="10"/>
      <c r="G68" s="10"/>
      <c r="H68" s="10"/>
      <c r="I68" s="14"/>
      <c r="J68" s="36">
        <f>J69</f>
        <v>552</v>
      </c>
      <c r="K68" s="36">
        <f t="shared" si="20"/>
        <v>552</v>
      </c>
      <c r="L68" s="36">
        <f>L69</f>
        <v>552</v>
      </c>
      <c r="M68" s="36">
        <f t="shared" si="21"/>
        <v>100</v>
      </c>
      <c r="N68" s="36">
        <f>N69</f>
        <v>100</v>
      </c>
    </row>
    <row r="69" spans="1:14" ht="83.25" customHeight="1" x14ac:dyDescent="0.2">
      <c r="A69" s="30" t="str">
        <f>A41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69" s="59">
        <v>910</v>
      </c>
      <c r="C69" s="58" t="s">
        <v>22</v>
      </c>
      <c r="D69" s="38" t="s">
        <v>24</v>
      </c>
      <c r="E69" s="10" t="s">
        <v>58</v>
      </c>
      <c r="F69" s="10" t="s">
        <v>59</v>
      </c>
      <c r="G69" s="10"/>
      <c r="H69" s="10"/>
      <c r="I69" s="14"/>
      <c r="J69" s="36">
        <f>J73+J70</f>
        <v>552</v>
      </c>
      <c r="K69" s="36">
        <f t="shared" si="20"/>
        <v>552</v>
      </c>
      <c r="L69" s="36">
        <f>L70+L73</f>
        <v>552</v>
      </c>
      <c r="M69" s="36">
        <f t="shared" si="21"/>
        <v>100</v>
      </c>
      <c r="N69" s="36">
        <f>N70</f>
        <v>100</v>
      </c>
    </row>
    <row r="70" spans="1:14" ht="29.25" customHeight="1" x14ac:dyDescent="0.2">
      <c r="A70" s="21" t="s">
        <v>83</v>
      </c>
      <c r="B70" s="59">
        <v>910</v>
      </c>
      <c r="C70" s="58" t="s">
        <v>22</v>
      </c>
      <c r="D70" s="38" t="s">
        <v>24</v>
      </c>
      <c r="E70" s="10" t="s">
        <v>58</v>
      </c>
      <c r="F70" s="10" t="s">
        <v>59</v>
      </c>
      <c r="G70" s="10" t="s">
        <v>52</v>
      </c>
      <c r="H70" s="10" t="s">
        <v>82</v>
      </c>
      <c r="I70" s="14"/>
      <c r="J70" s="36">
        <f>J71</f>
        <v>112</v>
      </c>
      <c r="K70" s="36">
        <f t="shared" si="20"/>
        <v>112</v>
      </c>
      <c r="L70" s="36">
        <f>L71</f>
        <v>112</v>
      </c>
      <c r="M70" s="36">
        <f t="shared" si="21"/>
        <v>100</v>
      </c>
      <c r="N70" s="36">
        <f>N71</f>
        <v>100</v>
      </c>
    </row>
    <row r="71" spans="1:14" ht="42.75" customHeight="1" x14ac:dyDescent="0.2">
      <c r="A71" s="30" t="str">
        <f>A66</f>
        <v>Закупка товаров, работ и услуг для государственных (муниципальных) нужд</v>
      </c>
      <c r="B71" s="59">
        <v>910</v>
      </c>
      <c r="C71" s="58" t="s">
        <v>22</v>
      </c>
      <c r="D71" s="38" t="s">
        <v>24</v>
      </c>
      <c r="E71" s="10" t="s">
        <v>58</v>
      </c>
      <c r="F71" s="10" t="s">
        <v>59</v>
      </c>
      <c r="G71" s="10" t="s">
        <v>52</v>
      </c>
      <c r="H71" s="10" t="s">
        <v>82</v>
      </c>
      <c r="I71" s="14" t="s">
        <v>19</v>
      </c>
      <c r="J71" s="36">
        <f>J72</f>
        <v>112</v>
      </c>
      <c r="K71" s="36">
        <f t="shared" si="20"/>
        <v>112</v>
      </c>
      <c r="L71" s="36">
        <f>L72</f>
        <v>112</v>
      </c>
      <c r="M71" s="36">
        <f t="shared" si="21"/>
        <v>100</v>
      </c>
      <c r="N71" s="36">
        <f>N72</f>
        <v>100</v>
      </c>
    </row>
    <row r="72" spans="1:14" ht="43.5" customHeight="1" x14ac:dyDescent="0.2">
      <c r="A72" s="30" t="str">
        <f>A67</f>
        <v>Иные закупки товаров, работ и услуг для обеспечения государственных (муниципальных) нужд</v>
      </c>
      <c r="B72" s="59">
        <v>910</v>
      </c>
      <c r="C72" s="58" t="s">
        <v>22</v>
      </c>
      <c r="D72" s="38" t="s">
        <v>24</v>
      </c>
      <c r="E72" s="10" t="s">
        <v>58</v>
      </c>
      <c r="F72" s="10" t="s">
        <v>59</v>
      </c>
      <c r="G72" s="10" t="s">
        <v>52</v>
      </c>
      <c r="H72" s="10" t="s">
        <v>82</v>
      </c>
      <c r="I72" s="14" t="s">
        <v>21</v>
      </c>
      <c r="J72" s="36">
        <v>112</v>
      </c>
      <c r="K72" s="36">
        <f t="shared" si="20"/>
        <v>112</v>
      </c>
      <c r="L72" s="36">
        <v>112</v>
      </c>
      <c r="M72" s="36">
        <f>L72/K72*100</f>
        <v>100</v>
      </c>
      <c r="N72" s="36">
        <f>M72</f>
        <v>100</v>
      </c>
    </row>
    <row r="73" spans="1:14" ht="54" customHeight="1" x14ac:dyDescent="0.2">
      <c r="A73" s="21" t="s">
        <v>81</v>
      </c>
      <c r="B73" s="59">
        <v>910</v>
      </c>
      <c r="C73" s="58" t="s">
        <v>22</v>
      </c>
      <c r="D73" s="38" t="s">
        <v>24</v>
      </c>
      <c r="E73" s="10" t="s">
        <v>58</v>
      </c>
      <c r="F73" s="10" t="s">
        <v>59</v>
      </c>
      <c r="G73" s="10" t="s">
        <v>52</v>
      </c>
      <c r="H73" s="10" t="s">
        <v>80</v>
      </c>
      <c r="I73" s="14"/>
      <c r="J73" s="36">
        <f t="shared" ref="J73:N74" si="24">J74</f>
        <v>440</v>
      </c>
      <c r="K73" s="36">
        <f t="shared" si="20"/>
        <v>440</v>
      </c>
      <c r="L73" s="36">
        <f t="shared" si="24"/>
        <v>440</v>
      </c>
      <c r="M73" s="36">
        <f t="shared" si="21"/>
        <v>100</v>
      </c>
      <c r="N73" s="36">
        <f t="shared" si="24"/>
        <v>100</v>
      </c>
    </row>
    <row r="74" spans="1:14" ht="41.25" customHeight="1" x14ac:dyDescent="0.2">
      <c r="A74" s="30" t="str">
        <f>A66</f>
        <v>Закупка товаров, работ и услуг для государственных (муниципальных) нужд</v>
      </c>
      <c r="B74" s="59">
        <v>910</v>
      </c>
      <c r="C74" s="58" t="s">
        <v>22</v>
      </c>
      <c r="D74" s="38" t="s">
        <v>24</v>
      </c>
      <c r="E74" s="10" t="s">
        <v>58</v>
      </c>
      <c r="F74" s="10" t="s">
        <v>59</v>
      </c>
      <c r="G74" s="10" t="s">
        <v>52</v>
      </c>
      <c r="H74" s="10" t="s">
        <v>80</v>
      </c>
      <c r="I74" s="14" t="s">
        <v>19</v>
      </c>
      <c r="J74" s="36">
        <f t="shared" si="24"/>
        <v>440</v>
      </c>
      <c r="K74" s="36">
        <f t="shared" si="20"/>
        <v>440</v>
      </c>
      <c r="L74" s="36">
        <f t="shared" si="24"/>
        <v>440</v>
      </c>
      <c r="M74" s="36">
        <f t="shared" si="21"/>
        <v>100</v>
      </c>
      <c r="N74" s="36">
        <f t="shared" si="24"/>
        <v>100</v>
      </c>
    </row>
    <row r="75" spans="1:14" ht="42.75" customHeight="1" x14ac:dyDescent="0.2">
      <c r="A75" s="30" t="str">
        <f>A67</f>
        <v>Иные закупки товаров, работ и услуг для обеспечения государственных (муниципальных) нужд</v>
      </c>
      <c r="B75" s="59">
        <v>910</v>
      </c>
      <c r="C75" s="58" t="s">
        <v>22</v>
      </c>
      <c r="D75" s="38" t="s">
        <v>24</v>
      </c>
      <c r="E75" s="10" t="s">
        <v>58</v>
      </c>
      <c r="F75" s="10" t="s">
        <v>59</v>
      </c>
      <c r="G75" s="10" t="s">
        <v>52</v>
      </c>
      <c r="H75" s="10" t="s">
        <v>80</v>
      </c>
      <c r="I75" s="14" t="s">
        <v>21</v>
      </c>
      <c r="J75" s="36">
        <v>440</v>
      </c>
      <c r="K75" s="36">
        <f t="shared" si="20"/>
        <v>440</v>
      </c>
      <c r="L75" s="36">
        <v>440</v>
      </c>
      <c r="M75" s="36">
        <f>L75/K75*100</f>
        <v>100</v>
      </c>
      <c r="N75" s="36">
        <f>M75</f>
        <v>100</v>
      </c>
    </row>
    <row r="76" spans="1:14" ht="16.5" customHeight="1" x14ac:dyDescent="0.2">
      <c r="A76" s="31" t="s">
        <v>79</v>
      </c>
      <c r="B76" s="60">
        <v>910</v>
      </c>
      <c r="C76" s="61" t="s">
        <v>42</v>
      </c>
      <c r="D76" s="38"/>
      <c r="E76" s="10"/>
      <c r="F76" s="10"/>
      <c r="G76" s="10"/>
      <c r="H76" s="10"/>
      <c r="I76" s="14"/>
      <c r="J76" s="34">
        <f t="shared" ref="J76:N81" si="25">J77</f>
        <v>90.8</v>
      </c>
      <c r="K76" s="34">
        <f t="shared" si="20"/>
        <v>90.8</v>
      </c>
      <c r="L76" s="34">
        <f t="shared" si="25"/>
        <v>90.7</v>
      </c>
      <c r="M76" s="34">
        <f t="shared" si="21"/>
        <v>99.889867841409696</v>
      </c>
      <c r="N76" s="34">
        <f t="shared" si="25"/>
        <v>99.889867841409696</v>
      </c>
    </row>
    <row r="77" spans="1:14" ht="15.75" customHeight="1" x14ac:dyDescent="0.2">
      <c r="A77" s="21" t="s">
        <v>78</v>
      </c>
      <c r="B77" s="59">
        <v>910</v>
      </c>
      <c r="C77" s="58" t="s">
        <v>42</v>
      </c>
      <c r="D77" s="38" t="s">
        <v>10</v>
      </c>
      <c r="E77" s="10"/>
      <c r="F77" s="10"/>
      <c r="G77" s="10"/>
      <c r="H77" s="10"/>
      <c r="I77" s="14"/>
      <c r="J77" s="36">
        <f t="shared" si="25"/>
        <v>90.8</v>
      </c>
      <c r="K77" s="36">
        <f t="shared" si="20"/>
        <v>90.8</v>
      </c>
      <c r="L77" s="36">
        <f t="shared" si="25"/>
        <v>90.7</v>
      </c>
      <c r="M77" s="36">
        <f t="shared" si="21"/>
        <v>99.889867841409696</v>
      </c>
      <c r="N77" s="36">
        <f t="shared" si="25"/>
        <v>99.889867841409696</v>
      </c>
    </row>
    <row r="78" spans="1:14" ht="73.5" customHeight="1" x14ac:dyDescent="0.2">
      <c r="A78" s="30" t="str">
        <f>A68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78" s="59">
        <v>910</v>
      </c>
      <c r="C78" s="58" t="s">
        <v>42</v>
      </c>
      <c r="D78" s="38" t="s">
        <v>10</v>
      </c>
      <c r="E78" s="10" t="s">
        <v>58</v>
      </c>
      <c r="F78" s="10"/>
      <c r="G78" s="10"/>
      <c r="H78" s="10"/>
      <c r="I78" s="14"/>
      <c r="J78" s="36">
        <f t="shared" si="25"/>
        <v>90.8</v>
      </c>
      <c r="K78" s="36">
        <f t="shared" si="20"/>
        <v>90.8</v>
      </c>
      <c r="L78" s="36">
        <f t="shared" si="25"/>
        <v>90.7</v>
      </c>
      <c r="M78" s="36">
        <f t="shared" si="21"/>
        <v>99.889867841409696</v>
      </c>
      <c r="N78" s="36">
        <f t="shared" si="25"/>
        <v>99.889867841409696</v>
      </c>
    </row>
    <row r="79" spans="1:14" ht="81.75" customHeight="1" x14ac:dyDescent="0.2">
      <c r="A79" s="30" t="str">
        <f>A69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79" s="59">
        <v>910</v>
      </c>
      <c r="C79" s="58" t="s">
        <v>42</v>
      </c>
      <c r="D79" s="38" t="s">
        <v>10</v>
      </c>
      <c r="E79" s="10" t="s">
        <v>58</v>
      </c>
      <c r="F79" s="10" t="s">
        <v>59</v>
      </c>
      <c r="G79" s="10"/>
      <c r="H79" s="10"/>
      <c r="I79" s="14"/>
      <c r="J79" s="36">
        <f t="shared" si="25"/>
        <v>90.8</v>
      </c>
      <c r="K79" s="36">
        <f t="shared" si="20"/>
        <v>90.8</v>
      </c>
      <c r="L79" s="36">
        <f t="shared" si="25"/>
        <v>90.7</v>
      </c>
      <c r="M79" s="36">
        <f t="shared" si="21"/>
        <v>99.889867841409696</v>
      </c>
      <c r="N79" s="36">
        <f t="shared" si="25"/>
        <v>99.889867841409696</v>
      </c>
    </row>
    <row r="80" spans="1:14" ht="30.75" customHeight="1" x14ac:dyDescent="0.2">
      <c r="A80" s="21" t="s">
        <v>77</v>
      </c>
      <c r="B80" s="59">
        <v>910</v>
      </c>
      <c r="C80" s="58" t="s">
        <v>42</v>
      </c>
      <c r="D80" s="38" t="s">
        <v>10</v>
      </c>
      <c r="E80" s="10" t="s">
        <v>58</v>
      </c>
      <c r="F80" s="10" t="s">
        <v>59</v>
      </c>
      <c r="G80" s="10" t="s">
        <v>52</v>
      </c>
      <c r="H80" s="10" t="s">
        <v>72</v>
      </c>
      <c r="I80" s="14"/>
      <c r="J80" s="36">
        <f t="shared" si="25"/>
        <v>90.8</v>
      </c>
      <c r="K80" s="36">
        <f t="shared" si="20"/>
        <v>90.8</v>
      </c>
      <c r="L80" s="36">
        <f t="shared" si="25"/>
        <v>90.7</v>
      </c>
      <c r="M80" s="36">
        <f t="shared" si="21"/>
        <v>99.889867841409696</v>
      </c>
      <c r="N80" s="36">
        <f t="shared" si="25"/>
        <v>99.889867841409696</v>
      </c>
    </row>
    <row r="81" spans="1:14" ht="28.5" customHeight="1" x14ac:dyDescent="0.2">
      <c r="A81" s="21" t="s">
        <v>76</v>
      </c>
      <c r="B81" s="59">
        <v>910</v>
      </c>
      <c r="C81" s="58" t="s">
        <v>42</v>
      </c>
      <c r="D81" s="38" t="s">
        <v>10</v>
      </c>
      <c r="E81" s="10" t="s">
        <v>58</v>
      </c>
      <c r="F81" s="10" t="s">
        <v>59</v>
      </c>
      <c r="G81" s="10" t="s">
        <v>52</v>
      </c>
      <c r="H81" s="10" t="s">
        <v>72</v>
      </c>
      <c r="I81" s="14" t="s">
        <v>73</v>
      </c>
      <c r="J81" s="36">
        <f t="shared" si="25"/>
        <v>90.8</v>
      </c>
      <c r="K81" s="36">
        <f t="shared" si="20"/>
        <v>90.8</v>
      </c>
      <c r="L81" s="36">
        <f t="shared" si="25"/>
        <v>90.7</v>
      </c>
      <c r="M81" s="36">
        <f t="shared" si="21"/>
        <v>99.889867841409696</v>
      </c>
      <c r="N81" s="36">
        <f t="shared" si="25"/>
        <v>99.889867841409696</v>
      </c>
    </row>
    <row r="82" spans="1:14" ht="27.75" customHeight="1" x14ac:dyDescent="0.2">
      <c r="A82" s="32" t="s">
        <v>75</v>
      </c>
      <c r="B82" s="59">
        <v>910</v>
      </c>
      <c r="C82" s="58" t="s">
        <v>42</v>
      </c>
      <c r="D82" s="38" t="s">
        <v>10</v>
      </c>
      <c r="E82" s="10" t="s">
        <v>58</v>
      </c>
      <c r="F82" s="10" t="s">
        <v>59</v>
      </c>
      <c r="G82" s="10" t="s">
        <v>52</v>
      </c>
      <c r="H82" s="10" t="s">
        <v>72</v>
      </c>
      <c r="I82" s="14" t="s">
        <v>74</v>
      </c>
      <c r="J82" s="36">
        <v>90.8</v>
      </c>
      <c r="K82" s="36">
        <f t="shared" si="20"/>
        <v>90.8</v>
      </c>
      <c r="L82" s="36">
        <v>90.7</v>
      </c>
      <c r="M82" s="36">
        <f>L82/K82*100</f>
        <v>99.889867841409696</v>
      </c>
      <c r="N82" s="36">
        <f>M82</f>
        <v>99.889867841409696</v>
      </c>
    </row>
    <row r="83" spans="1:14" ht="29.25" customHeight="1" x14ac:dyDescent="0.2">
      <c r="A83" s="21" t="s">
        <v>45</v>
      </c>
      <c r="B83" s="60">
        <v>910</v>
      </c>
      <c r="C83" s="61" t="s">
        <v>23</v>
      </c>
      <c r="D83" s="38"/>
      <c r="E83" s="10"/>
      <c r="F83" s="10"/>
      <c r="G83" s="10"/>
      <c r="H83" s="10"/>
      <c r="I83" s="14"/>
      <c r="J83" s="34">
        <f t="shared" ref="J83:J88" si="26">J84</f>
        <v>1.6</v>
      </c>
      <c r="K83" s="34">
        <f t="shared" si="20"/>
        <v>1.6</v>
      </c>
      <c r="L83" s="34">
        <f t="shared" ref="L83:N88" si="27">L84</f>
        <v>1.6</v>
      </c>
      <c r="M83" s="34">
        <f t="shared" ref="M83:M89" si="28">N83</f>
        <v>100</v>
      </c>
      <c r="N83" s="34">
        <f t="shared" si="27"/>
        <v>100</v>
      </c>
    </row>
    <row r="84" spans="1:14" ht="27" customHeight="1" x14ac:dyDescent="0.2">
      <c r="A84" s="32" t="s">
        <v>46</v>
      </c>
      <c r="B84" s="59">
        <v>910</v>
      </c>
      <c r="C84" s="58" t="s">
        <v>23</v>
      </c>
      <c r="D84" s="38" t="s">
        <v>10</v>
      </c>
      <c r="E84" s="10"/>
      <c r="F84" s="10"/>
      <c r="G84" s="10"/>
      <c r="H84" s="10"/>
      <c r="I84" s="14"/>
      <c r="J84" s="36">
        <f t="shared" si="26"/>
        <v>1.6</v>
      </c>
      <c r="K84" s="36">
        <f t="shared" si="20"/>
        <v>1.6</v>
      </c>
      <c r="L84" s="36">
        <f t="shared" si="27"/>
        <v>1.6</v>
      </c>
      <c r="M84" s="36">
        <f t="shared" si="28"/>
        <v>100</v>
      </c>
      <c r="N84" s="36">
        <f t="shared" si="27"/>
        <v>100</v>
      </c>
    </row>
    <row r="85" spans="1:14" ht="66.75" customHeight="1" x14ac:dyDescent="0.2">
      <c r="A85" s="30" t="str">
        <f>A78</f>
        <v>Непрограммные расходы главных распорядителей  средств бюджета Анненковского  сельского поселения  Ромодановского муниципального района Республики Мордовия</v>
      </c>
      <c r="B85" s="59">
        <v>910</v>
      </c>
      <c r="C85" s="58" t="s">
        <v>23</v>
      </c>
      <c r="D85" s="38" t="s">
        <v>10</v>
      </c>
      <c r="E85" s="10" t="s">
        <v>58</v>
      </c>
      <c r="F85" s="10"/>
      <c r="G85" s="10"/>
      <c r="H85" s="10"/>
      <c r="I85" s="14"/>
      <c r="J85" s="36">
        <f t="shared" si="26"/>
        <v>1.6</v>
      </c>
      <c r="K85" s="36">
        <f t="shared" si="20"/>
        <v>1.6</v>
      </c>
      <c r="L85" s="36">
        <f t="shared" si="27"/>
        <v>1.6</v>
      </c>
      <c r="M85" s="36">
        <f t="shared" si="28"/>
        <v>100</v>
      </c>
      <c r="N85" s="36">
        <f t="shared" si="27"/>
        <v>100</v>
      </c>
    </row>
    <row r="86" spans="1:14" ht="80.25" customHeight="1" x14ac:dyDescent="0.2">
      <c r="A86" s="30" t="str">
        <f>A79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86" s="59">
        <v>910</v>
      </c>
      <c r="C86" s="58" t="s">
        <v>23</v>
      </c>
      <c r="D86" s="38" t="s">
        <v>10</v>
      </c>
      <c r="E86" s="10" t="s">
        <v>58</v>
      </c>
      <c r="F86" s="10" t="s">
        <v>59</v>
      </c>
      <c r="G86" s="10"/>
      <c r="H86" s="10"/>
      <c r="I86" s="14"/>
      <c r="J86" s="36">
        <f t="shared" si="26"/>
        <v>1.6</v>
      </c>
      <c r="K86" s="36">
        <f t="shared" si="20"/>
        <v>1.6</v>
      </c>
      <c r="L86" s="36">
        <f t="shared" si="27"/>
        <v>1.6</v>
      </c>
      <c r="M86" s="36">
        <f t="shared" si="28"/>
        <v>100</v>
      </c>
      <c r="N86" s="36">
        <f t="shared" si="27"/>
        <v>100</v>
      </c>
    </row>
    <row r="87" spans="1:14" ht="32.25" customHeight="1" x14ac:dyDescent="0.2">
      <c r="A87" s="32" t="s">
        <v>47</v>
      </c>
      <c r="B87" s="59">
        <v>910</v>
      </c>
      <c r="C87" s="58" t="s">
        <v>23</v>
      </c>
      <c r="D87" s="38" t="s">
        <v>10</v>
      </c>
      <c r="E87" s="10" t="s">
        <v>58</v>
      </c>
      <c r="F87" s="10" t="s">
        <v>59</v>
      </c>
      <c r="G87" s="10" t="s">
        <v>52</v>
      </c>
      <c r="H87" s="10" t="s">
        <v>61</v>
      </c>
      <c r="I87" s="14"/>
      <c r="J87" s="36">
        <f t="shared" si="26"/>
        <v>1.6</v>
      </c>
      <c r="K87" s="36">
        <f t="shared" si="20"/>
        <v>1.6</v>
      </c>
      <c r="L87" s="36">
        <f t="shared" si="27"/>
        <v>1.6</v>
      </c>
      <c r="M87" s="36">
        <f t="shared" si="28"/>
        <v>100</v>
      </c>
      <c r="N87" s="36">
        <f t="shared" si="27"/>
        <v>100</v>
      </c>
    </row>
    <row r="88" spans="1:14" ht="31.5" customHeight="1" x14ac:dyDescent="0.2">
      <c r="A88" s="32" t="s">
        <v>48</v>
      </c>
      <c r="B88" s="59">
        <v>910</v>
      </c>
      <c r="C88" s="58" t="s">
        <v>23</v>
      </c>
      <c r="D88" s="38" t="s">
        <v>10</v>
      </c>
      <c r="E88" s="10" t="s">
        <v>58</v>
      </c>
      <c r="F88" s="10" t="s">
        <v>59</v>
      </c>
      <c r="G88" s="10" t="s">
        <v>52</v>
      </c>
      <c r="H88" s="10" t="s">
        <v>61</v>
      </c>
      <c r="I88" s="14" t="s">
        <v>43</v>
      </c>
      <c r="J88" s="36">
        <f t="shared" si="26"/>
        <v>1.6</v>
      </c>
      <c r="K88" s="36">
        <f t="shared" si="20"/>
        <v>1.6</v>
      </c>
      <c r="L88" s="36">
        <f t="shared" si="27"/>
        <v>1.6</v>
      </c>
      <c r="M88" s="36">
        <f t="shared" si="28"/>
        <v>100</v>
      </c>
      <c r="N88" s="36">
        <f t="shared" si="27"/>
        <v>100</v>
      </c>
    </row>
    <row r="89" spans="1:14" ht="21.75" customHeight="1" x14ac:dyDescent="0.2">
      <c r="A89" s="21" t="s">
        <v>49</v>
      </c>
      <c r="B89" s="59">
        <v>910</v>
      </c>
      <c r="C89" s="58" t="s">
        <v>23</v>
      </c>
      <c r="D89" s="38" t="s">
        <v>10</v>
      </c>
      <c r="E89" s="10" t="s">
        <v>58</v>
      </c>
      <c r="F89" s="10" t="s">
        <v>59</v>
      </c>
      <c r="G89" s="10" t="s">
        <v>52</v>
      </c>
      <c r="H89" s="10" t="s">
        <v>61</v>
      </c>
      <c r="I89" s="14" t="s">
        <v>44</v>
      </c>
      <c r="J89" s="36">
        <v>1.6</v>
      </c>
      <c r="K89" s="36">
        <f t="shared" si="20"/>
        <v>1.6</v>
      </c>
      <c r="L89" s="36">
        <v>1.6</v>
      </c>
      <c r="M89" s="36">
        <f t="shared" si="28"/>
        <v>100</v>
      </c>
      <c r="N89" s="36">
        <v>100</v>
      </c>
    </row>
  </sheetData>
  <autoFilter ref="A14:R89" xr:uid="{00000000-0009-0000-0000-000000000000}">
    <filterColumn colId="4" showButton="0"/>
    <filterColumn colId="5" showButton="0"/>
  </autoFilter>
  <mergeCells count="6">
    <mergeCell ref="E13:G13"/>
    <mergeCell ref="A10:O11"/>
    <mergeCell ref="J1:N1"/>
    <mergeCell ref="J2:N7"/>
    <mergeCell ref="J8:N8"/>
    <mergeCell ref="J9:N9"/>
  </mergeCells>
  <conditionalFormatting sqref="A42">
    <cfRule type="expression" dxfId="5" priority="1" stopIfTrue="1">
      <formula>$F42=""</formula>
    </cfRule>
    <cfRule type="expression" dxfId="4" priority="2" stopIfTrue="1">
      <formula>#REF!&lt;&gt;""</formula>
    </cfRule>
    <cfRule type="expression" dxfId="3" priority="3" stopIfTrue="1">
      <formula>AND($G42="",$F42&lt;&gt;"")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70" firstPageNumber="43" fitToHeight="0" orientation="portrait" useFirstPageNumber="1" r:id="rId1"/>
  <headerFooter alignWithMargins="0"/>
  <rowBreaks count="1" manualBreakCount="1">
    <brk id="3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2025-01-24T11:39:35Z</cp:lastPrinted>
  <dcterms:created xsi:type="dcterms:W3CDTF">2020-09-22T06:35:39Z</dcterms:created>
  <dcterms:modified xsi:type="dcterms:W3CDTF">2025-02-05T09:38:07Z</dcterms:modified>
</cp:coreProperties>
</file>