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440" windowHeight="15000" tabRatio="960" activeTab="6"/>
  </bookViews>
  <sheets>
    <sheet name="Приложение 1" sheetId="2" r:id="rId1"/>
    <sheet name="Приложение 2" sheetId="3" r:id="rId2"/>
    <sheet name="Приложение 3" sheetId="4" r:id="rId3"/>
    <sheet name="Приложение 4" sheetId="6" r:id="rId4"/>
    <sheet name="прил5" sheetId="14" r:id="rId5"/>
    <sheet name="прил6" sheetId="13" r:id="rId6"/>
    <sheet name="Лист1" sheetId="15" r:id="rId7"/>
  </sheets>
  <definedNames>
    <definedName name="_xlnm._FilterDatabase" localSheetId="1" hidden="1">'Приложение 2'!$A$1:$L$104</definedName>
    <definedName name="_xlnm._FilterDatabase" localSheetId="2" hidden="1">'Приложение 3'!$A$1:$K$104</definedName>
    <definedName name="_xlnm._FilterDatabase" localSheetId="3" hidden="1">'Приложение 4'!$A$1:$L$129</definedName>
    <definedName name="Z_146E8F15_80AC_4549_8E02_D6058BD21F29_.wvu.FilterData" localSheetId="1" hidden="1">'Приложение 2'!$A$1:$L$104</definedName>
    <definedName name="Z_146E8F15_80AC_4549_8E02_D6058BD21F29_.wvu.FilterData" localSheetId="2" hidden="1">'Приложение 3'!$A$1:$K$104</definedName>
    <definedName name="Z_146E8F15_80AC_4549_8E02_D6058BD21F29_.wvu.FilterData" localSheetId="3" hidden="1">'Приложение 4'!$A$6:$L$129</definedName>
    <definedName name="Z_146E8F15_80AC_4549_8E02_D6058BD21F29_.wvu.PrintArea" localSheetId="0" hidden="1">'Приложение 1'!$A$1:$E$30</definedName>
    <definedName name="Z_1F1289EE_F3DA_4F9E_9F23_CD1DBBB60441_.wvu.FilterData" localSheetId="2" hidden="1">'Приложение 3'!$A$1:$K$104</definedName>
    <definedName name="Z_2EE6EB00_C2BB_404A_98A6_E66B3D281ECF_.wvu.FilterData" localSheetId="1" hidden="1">'Приложение 2'!$A$6:$L$90</definedName>
    <definedName name="Z_2EE6EB00_C2BB_404A_98A6_E66B3D281ECF_.wvu.FilterData" localSheetId="2" hidden="1">'Приложение 3'!$A$6:$O$104</definedName>
    <definedName name="Z_2EE6EB00_C2BB_404A_98A6_E66B3D281ECF_.wvu.FilterData" localSheetId="3" hidden="1">'Приложение 4'!$A$6:$L$129</definedName>
    <definedName name="Z_2EE6EB00_C2BB_404A_98A6_E66B3D281ECF_.wvu.PrintArea" localSheetId="0" hidden="1">'Приложение 1'!$A$1:$E$30</definedName>
    <definedName name="Z_D2A2E364_7F41_4DF0_B445_F266635B8190_.wvu.FilterData" localSheetId="1" hidden="1">'Приложение 2'!$A$1:$L$104</definedName>
    <definedName name="Z_D2A2E364_7F41_4DF0_B445_F266635B8190_.wvu.FilterData" localSheetId="2" hidden="1">'Приложение 3'!$A$1:$K$104</definedName>
    <definedName name="Z_D2A2E364_7F41_4DF0_B445_F266635B8190_.wvu.FilterData" localSheetId="3" hidden="1">'Приложение 4'!$A$6:$L$129</definedName>
    <definedName name="Z_D2A2E364_7F41_4DF0_B445_F266635B8190_.wvu.PrintArea" localSheetId="0" hidden="1">'Приложение 1'!$A$1:$E$30</definedName>
    <definedName name="Z_E262048E_84F9_43BC_A071_99F77224052B_.wvu.FilterData" localSheetId="3" hidden="1">'Приложение 4'!$A$6:$L$129</definedName>
    <definedName name="_xlnm.Print_Area" localSheetId="4">прил5!$A$1:$E$29</definedName>
    <definedName name="_xlnm.Print_Area" localSheetId="5">прил6!$A$1:$E$18</definedName>
    <definedName name="_xlnm.Print_Area" localSheetId="0">'Приложение 1'!$A$1:$E$30</definedName>
    <definedName name="_xlnm.Print_Area" localSheetId="1">'Приложение 2'!$A$1:$L$104</definedName>
  </definedNames>
  <calcPr calcId="191029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9" i="6"/>
  <c r="A124"/>
  <c r="A125"/>
  <c r="A126"/>
  <c r="A127"/>
  <c r="A128"/>
  <c r="L122"/>
  <c r="K122"/>
  <c r="J122"/>
  <c r="J124"/>
  <c r="J125"/>
  <c r="J126"/>
  <c r="J127"/>
  <c r="J128"/>
  <c r="J129"/>
  <c r="A123"/>
  <c r="A89"/>
  <c r="J94"/>
  <c r="J93" s="1"/>
  <c r="J92" s="1"/>
  <c r="J91" s="1"/>
  <c r="J90" s="1"/>
  <c r="J89" s="1"/>
  <c r="A87"/>
  <c r="A93" s="1"/>
  <c r="A86"/>
  <c r="A92" s="1"/>
  <c r="A85"/>
  <c r="A91" s="1"/>
  <c r="A84"/>
  <c r="A90" s="1"/>
  <c r="A83"/>
  <c r="J88"/>
  <c r="J87" s="1"/>
  <c r="J86" s="1"/>
  <c r="J85" s="1"/>
  <c r="J84" s="1"/>
  <c r="J83" s="1"/>
  <c r="I66" i="4"/>
  <c r="I8"/>
  <c r="A83"/>
  <c r="A82"/>
  <c r="A81"/>
  <c r="I81"/>
  <c r="I82"/>
  <c r="I83"/>
  <c r="A48"/>
  <c r="A47"/>
  <c r="A46"/>
  <c r="A45"/>
  <c r="A44"/>
  <c r="A43"/>
  <c r="A42"/>
  <c r="A41"/>
  <c r="A40"/>
  <c r="I45"/>
  <c r="I44" s="1"/>
  <c r="I43" s="1"/>
  <c r="I48"/>
  <c r="I47" s="1"/>
  <c r="I46" s="1"/>
  <c r="J8" i="3"/>
  <c r="A83"/>
  <c r="A82"/>
  <c r="I42" i="4" l="1"/>
  <c r="I41" s="1"/>
  <c r="I40" s="1"/>
  <c r="J76" i="3"/>
  <c r="J81"/>
  <c r="J82"/>
  <c r="A41"/>
  <c r="A42"/>
  <c r="A45" l="1"/>
  <c r="A48" s="1"/>
  <c r="A44"/>
  <c r="A47" s="1"/>
  <c r="J47" l="1"/>
  <c r="J46" s="1"/>
  <c r="J44"/>
  <c r="J43" s="1"/>
  <c r="J42" s="1"/>
  <c r="J41" s="1"/>
  <c r="J40" s="1"/>
  <c r="C26" i="2"/>
  <c r="C29"/>
  <c r="E27"/>
  <c r="D27"/>
  <c r="C27"/>
  <c r="A105" i="6"/>
  <c r="A104"/>
  <c r="A101"/>
  <c r="J106"/>
  <c r="J105" s="1"/>
  <c r="J104" s="1"/>
  <c r="J103" s="1"/>
  <c r="J102" s="1"/>
  <c r="J101" s="1"/>
  <c r="A78" i="4"/>
  <c r="A77"/>
  <c r="A76"/>
  <c r="I80"/>
  <c r="I79" s="1"/>
  <c r="I78" s="1"/>
  <c r="I77" s="1"/>
  <c r="I76" s="1"/>
  <c r="A80" i="3"/>
  <c r="A103" i="6" s="1"/>
  <c r="A79" i="3"/>
  <c r="A79" i="4" s="1"/>
  <c r="A77" i="3"/>
  <c r="J79"/>
  <c r="J78" s="1"/>
  <c r="J77" s="1"/>
  <c r="A80" i="4" l="1"/>
  <c r="A102" i="6"/>
  <c r="A56"/>
  <c r="A18" i="4"/>
  <c r="A24"/>
  <c r="L100" i="6"/>
  <c r="L99" s="1"/>
  <c r="K100"/>
  <c r="K99" s="1"/>
  <c r="J100"/>
  <c r="J99" s="1"/>
  <c r="L82"/>
  <c r="L81" s="1"/>
  <c r="L80" s="1"/>
  <c r="L79" s="1"/>
  <c r="K82"/>
  <c r="K81" s="1"/>
  <c r="K80" s="1"/>
  <c r="K79" s="1"/>
  <c r="J82"/>
  <c r="J81" s="1"/>
  <c r="J80" s="1"/>
  <c r="J79" s="1"/>
  <c r="L76"/>
  <c r="K76"/>
  <c r="J76"/>
  <c r="L74"/>
  <c r="K74"/>
  <c r="J74"/>
  <c r="L68"/>
  <c r="K68"/>
  <c r="J68"/>
  <c r="L63"/>
  <c r="L62" s="1"/>
  <c r="L61" s="1"/>
  <c r="L60" s="1"/>
  <c r="L59" s="1"/>
  <c r="K63"/>
  <c r="K62" s="1"/>
  <c r="K61" s="1"/>
  <c r="K60" s="1"/>
  <c r="K59" s="1"/>
  <c r="J63"/>
  <c r="J62" s="1"/>
  <c r="J61" s="1"/>
  <c r="J60" s="1"/>
  <c r="J59" s="1"/>
  <c r="L57"/>
  <c r="L56" s="1"/>
  <c r="L55" s="1"/>
  <c r="K57"/>
  <c r="K56" s="1"/>
  <c r="K55" s="1"/>
  <c r="J57"/>
  <c r="J50"/>
  <c r="J49" s="1"/>
  <c r="L44"/>
  <c r="K44"/>
  <c r="L38"/>
  <c r="K38"/>
  <c r="J38"/>
  <c r="L112"/>
  <c r="L111" s="1"/>
  <c r="K112"/>
  <c r="K111" s="1"/>
  <c r="J112"/>
  <c r="L117"/>
  <c r="K117"/>
  <c r="J117"/>
  <c r="A52" i="3"/>
  <c r="A52" i="4" s="1"/>
  <c r="A51" i="3"/>
  <c r="A76" s="1"/>
  <c r="A50" i="6"/>
  <c r="A49"/>
  <c r="A48"/>
  <c r="A45"/>
  <c r="A15" i="4"/>
  <c r="A16"/>
  <c r="I17"/>
  <c r="I16" s="1"/>
  <c r="I15" s="1"/>
  <c r="L16" i="3"/>
  <c r="L15" s="1"/>
  <c r="K16"/>
  <c r="K15" s="1"/>
  <c r="J56" i="6" l="1"/>
  <c r="J55" s="1"/>
  <c r="J54" s="1"/>
  <c r="J53" s="1"/>
  <c r="J52" s="1"/>
  <c r="J111"/>
  <c r="A16" i="3"/>
  <c r="A46" i="6" s="1"/>
  <c r="A17" i="3"/>
  <c r="J16"/>
  <c r="J15" s="1"/>
  <c r="C18" i="2"/>
  <c r="C19"/>
  <c r="A99" i="6"/>
  <c r="A98"/>
  <c r="A97"/>
  <c r="A96"/>
  <c r="A95"/>
  <c r="L116"/>
  <c r="K116"/>
  <c r="J116"/>
  <c r="L22"/>
  <c r="L21" s="1"/>
  <c r="L20" s="1"/>
  <c r="L19" s="1"/>
  <c r="L18" s="1"/>
  <c r="L17" s="1"/>
  <c r="L16" s="1"/>
  <c r="K22"/>
  <c r="K21" s="1"/>
  <c r="K20" s="1"/>
  <c r="K19" s="1"/>
  <c r="K18" s="1"/>
  <c r="K17" s="1"/>
  <c r="K16" s="1"/>
  <c r="A22"/>
  <c r="A21"/>
  <c r="A20"/>
  <c r="A17"/>
  <c r="A16"/>
  <c r="J22"/>
  <c r="J21" s="1"/>
  <c r="J20" s="1"/>
  <c r="J19" s="1"/>
  <c r="J18" s="1"/>
  <c r="J17" s="1"/>
  <c r="J16" s="1"/>
  <c r="A62" i="4"/>
  <c r="A37"/>
  <c r="K71"/>
  <c r="K70" s="1"/>
  <c r="K69" s="1"/>
  <c r="K68" s="1"/>
  <c r="J71"/>
  <c r="J70" s="1"/>
  <c r="J69" s="1"/>
  <c r="J68" s="1"/>
  <c r="A97"/>
  <c r="A96"/>
  <c r="A95"/>
  <c r="A94"/>
  <c r="A93"/>
  <c r="A92"/>
  <c r="A91"/>
  <c r="K97"/>
  <c r="K96" s="1"/>
  <c r="K95" s="1"/>
  <c r="K94" s="1"/>
  <c r="K93" s="1"/>
  <c r="K92" s="1"/>
  <c r="K91" s="1"/>
  <c r="J97"/>
  <c r="J96" s="1"/>
  <c r="J95" s="1"/>
  <c r="J94" s="1"/>
  <c r="J93" s="1"/>
  <c r="J92" s="1"/>
  <c r="J91" s="1"/>
  <c r="I97"/>
  <c r="I96" s="1"/>
  <c r="I95" s="1"/>
  <c r="I94" s="1"/>
  <c r="I93" s="1"/>
  <c r="I92" s="1"/>
  <c r="I91" s="1"/>
  <c r="A68"/>
  <c r="A69"/>
  <c r="A70"/>
  <c r="A71"/>
  <c r="I71"/>
  <c r="I70" s="1"/>
  <c r="I69" s="1"/>
  <c r="I68" s="1"/>
  <c r="L70" i="3"/>
  <c r="L69" s="1"/>
  <c r="L68" s="1"/>
  <c r="K70"/>
  <c r="K69" s="1"/>
  <c r="K68" s="1"/>
  <c r="A94"/>
  <c r="A93"/>
  <c r="L96"/>
  <c r="L95" s="1"/>
  <c r="L94" s="1"/>
  <c r="L93" s="1"/>
  <c r="L92" s="1"/>
  <c r="L91" s="1"/>
  <c r="K96"/>
  <c r="K95" s="1"/>
  <c r="K94" s="1"/>
  <c r="K93" s="1"/>
  <c r="K92" s="1"/>
  <c r="K91" s="1"/>
  <c r="J96"/>
  <c r="J95" s="1"/>
  <c r="J94" s="1"/>
  <c r="J93" s="1"/>
  <c r="J92" s="1"/>
  <c r="J91" s="1"/>
  <c r="K115" i="6" l="1"/>
  <c r="K114" s="1"/>
  <c r="K113" s="1"/>
  <c r="L115"/>
  <c r="L114" s="1"/>
  <c r="L113" s="1"/>
  <c r="J115"/>
  <c r="J114" s="1"/>
  <c r="J113" s="1"/>
  <c r="A17" i="4"/>
  <c r="A47" i="6"/>
  <c r="A71" i="3"/>
  <c r="A19" i="6" s="1"/>
  <c r="A70" i="3"/>
  <c r="A18" i="6" s="1"/>
  <c r="J70" i="3" l="1"/>
  <c r="J69" s="1"/>
  <c r="J68" s="1"/>
  <c r="C16" i="2" l="1"/>
  <c r="K89" i="3"/>
  <c r="K88" s="1"/>
  <c r="K87" s="1"/>
  <c r="K86" s="1"/>
  <c r="K85" s="1"/>
  <c r="K84" s="1"/>
  <c r="J89"/>
  <c r="J88" s="1"/>
  <c r="J87" s="1"/>
  <c r="J86" s="1"/>
  <c r="J85" s="1"/>
  <c r="J84" s="1"/>
  <c r="K74"/>
  <c r="K73" s="1"/>
  <c r="K72" s="1"/>
  <c r="K67" s="1"/>
  <c r="K66" s="1"/>
  <c r="K65" s="1"/>
  <c r="J74"/>
  <c r="J73" s="1"/>
  <c r="J72" s="1"/>
  <c r="J67" s="1"/>
  <c r="K63"/>
  <c r="K62" s="1"/>
  <c r="J63"/>
  <c r="J62" s="1"/>
  <c r="J61" s="1"/>
  <c r="K56"/>
  <c r="J56"/>
  <c r="K54"/>
  <c r="J54"/>
  <c r="K38"/>
  <c r="J38"/>
  <c r="K37"/>
  <c r="K36" s="1"/>
  <c r="K35" s="1"/>
  <c r="K34" s="1"/>
  <c r="J37"/>
  <c r="J36" s="1"/>
  <c r="J35" s="1"/>
  <c r="J34" s="1"/>
  <c r="K32"/>
  <c r="K31" s="1"/>
  <c r="K30" s="1"/>
  <c r="K29" s="1"/>
  <c r="J32"/>
  <c r="J31" s="1"/>
  <c r="J30" s="1"/>
  <c r="J29" s="1"/>
  <c r="K27"/>
  <c r="J27"/>
  <c r="K25"/>
  <c r="J25"/>
  <c r="K22"/>
  <c r="K21" s="1"/>
  <c r="J22"/>
  <c r="J21" s="1"/>
  <c r="K13"/>
  <c r="K12" s="1"/>
  <c r="K11" s="1"/>
  <c r="K10" s="1"/>
  <c r="K9" s="1"/>
  <c r="J13"/>
  <c r="J12" s="1"/>
  <c r="D26" i="2"/>
  <c r="D24"/>
  <c r="C24"/>
  <c r="D22"/>
  <c r="C22"/>
  <c r="D14"/>
  <c r="D13" s="1"/>
  <c r="C14"/>
  <c r="A70" i="6"/>
  <c r="A69"/>
  <c r="A9"/>
  <c r="A8"/>
  <c r="A72" i="4"/>
  <c r="A67"/>
  <c r="K75"/>
  <c r="K90"/>
  <c r="I90"/>
  <c r="K64"/>
  <c r="K63" s="1"/>
  <c r="K62" s="1"/>
  <c r="K61" s="1"/>
  <c r="K60" s="1"/>
  <c r="K59" s="1"/>
  <c r="K58" s="1"/>
  <c r="I64"/>
  <c r="I63" s="1"/>
  <c r="I62" s="1"/>
  <c r="I61" s="1"/>
  <c r="A19" i="3"/>
  <c r="A19" i="4" s="1"/>
  <c r="A51" i="6"/>
  <c r="A31"/>
  <c r="A107"/>
  <c r="A29"/>
  <c r="A25"/>
  <c r="A53" i="4"/>
  <c r="A51"/>
  <c r="A20"/>
  <c r="A10"/>
  <c r="A100" s="1"/>
  <c r="A100" i="3"/>
  <c r="L110" i="6"/>
  <c r="L109" s="1"/>
  <c r="L108" s="1"/>
  <c r="L107" s="1"/>
  <c r="K110"/>
  <c r="K109" s="1"/>
  <c r="K108" s="1"/>
  <c r="K107" s="1"/>
  <c r="J110"/>
  <c r="J109" s="1"/>
  <c r="J108" s="1"/>
  <c r="J107" s="1"/>
  <c r="A81"/>
  <c r="A80"/>
  <c r="A79"/>
  <c r="A78"/>
  <c r="A77"/>
  <c r="L98"/>
  <c r="L97" s="1"/>
  <c r="L96" s="1"/>
  <c r="L95" s="1"/>
  <c r="K98"/>
  <c r="K97" s="1"/>
  <c r="K96" s="1"/>
  <c r="K95" s="1"/>
  <c r="J98"/>
  <c r="J97" s="1"/>
  <c r="J96" s="1"/>
  <c r="J95" s="1"/>
  <c r="A75"/>
  <c r="A74"/>
  <c r="A73"/>
  <c r="A72"/>
  <c r="A71"/>
  <c r="A62"/>
  <c r="A67" s="1"/>
  <c r="A61"/>
  <c r="A66" s="1"/>
  <c r="A121" s="1"/>
  <c r="A63"/>
  <c r="A68" s="1"/>
  <c r="A60"/>
  <c r="A58"/>
  <c r="A64"/>
  <c r="A65"/>
  <c r="A122"/>
  <c r="A120"/>
  <c r="A119"/>
  <c r="A118"/>
  <c r="K104" i="4"/>
  <c r="L54" i="6" s="1"/>
  <c r="L53" s="1"/>
  <c r="L52" s="1"/>
  <c r="J104" i="4"/>
  <c r="L103" i="3"/>
  <c r="K103" i="4" s="1"/>
  <c r="K103" i="3"/>
  <c r="J103" i="4" s="1"/>
  <c r="A104"/>
  <c r="A41" i="6" s="1"/>
  <c r="A103" i="4"/>
  <c r="A40" i="6" s="1"/>
  <c r="A102" i="4"/>
  <c r="A39" i="6" s="1"/>
  <c r="A101" i="4"/>
  <c r="A99"/>
  <c r="A43" i="6" s="1"/>
  <c r="A98" i="4"/>
  <c r="A42" i="6" s="1"/>
  <c r="L25" i="3"/>
  <c r="L63"/>
  <c r="L62" s="1"/>
  <c r="L61" s="1"/>
  <c r="L60" s="1"/>
  <c r="L59" s="1"/>
  <c r="L58" s="1"/>
  <c r="E26" i="2"/>
  <c r="E24"/>
  <c r="E22"/>
  <c r="E14"/>
  <c r="E13" s="1"/>
  <c r="J66" i="3" l="1"/>
  <c r="J65" s="1"/>
  <c r="J11"/>
  <c r="J10" s="1"/>
  <c r="J9" s="1"/>
  <c r="K24"/>
  <c r="K20" s="1"/>
  <c r="K19" s="1"/>
  <c r="K18" s="1"/>
  <c r="K8" s="1"/>
  <c r="J60"/>
  <c r="J59" s="1"/>
  <c r="J58" s="1"/>
  <c r="K61"/>
  <c r="K60"/>
  <c r="K59" s="1"/>
  <c r="K58" s="1"/>
  <c r="K53"/>
  <c r="J53"/>
  <c r="J24"/>
  <c r="J20" s="1"/>
  <c r="J19" s="1"/>
  <c r="J18" s="1"/>
  <c r="D21" i="2"/>
  <c r="D12" s="1"/>
  <c r="D11" s="1"/>
  <c r="C21"/>
  <c r="C13"/>
  <c r="A129" i="6"/>
  <c r="A76"/>
  <c r="A82" s="1"/>
  <c r="K102" i="3"/>
  <c r="L102"/>
  <c r="E21" i="2"/>
  <c r="E12" s="1"/>
  <c r="I60" i="4"/>
  <c r="I59" s="1"/>
  <c r="I58" s="1"/>
  <c r="A100" i="6" l="1"/>
  <c r="A106" s="1"/>
  <c r="A88"/>
  <c r="A94" s="1"/>
  <c r="K52" i="3"/>
  <c r="K51" s="1"/>
  <c r="K50" s="1"/>
  <c r="K49" s="1"/>
  <c r="J52"/>
  <c r="J51" s="1"/>
  <c r="J50" s="1"/>
  <c r="J49" s="1"/>
  <c r="C12" i="2"/>
  <c r="C11" s="1"/>
  <c r="K102" i="4"/>
  <c r="L101" i="3"/>
  <c r="L100" s="1"/>
  <c r="L99" s="1"/>
  <c r="L98" s="1"/>
  <c r="J102" i="4"/>
  <c r="K101" i="3"/>
  <c r="J101" i="4" s="1"/>
  <c r="E11" i="2"/>
  <c r="K55" i="4"/>
  <c r="K54" s="1"/>
  <c r="J55"/>
  <c r="J54" s="1"/>
  <c r="I55"/>
  <c r="I54" s="1"/>
  <c r="L54" i="3"/>
  <c r="L78" i="6"/>
  <c r="L77" s="1"/>
  <c r="L75" s="1"/>
  <c r="K78"/>
  <c r="K77" s="1"/>
  <c r="K75" s="1"/>
  <c r="L73"/>
  <c r="L72" s="1"/>
  <c r="K73"/>
  <c r="K72" s="1"/>
  <c r="L67"/>
  <c r="L66" s="1"/>
  <c r="L65" s="1"/>
  <c r="L64" s="1"/>
  <c r="L58" s="1"/>
  <c r="L51" s="1"/>
  <c r="K67"/>
  <c r="K66" s="1"/>
  <c r="K65" s="1"/>
  <c r="K64" s="1"/>
  <c r="K58" s="1"/>
  <c r="L48"/>
  <c r="L47" s="1"/>
  <c r="L46" s="1"/>
  <c r="L45" s="1"/>
  <c r="L43" s="1"/>
  <c r="L42" s="1"/>
  <c r="L41" s="1"/>
  <c r="L40" s="1"/>
  <c r="L39" s="1"/>
  <c r="K48"/>
  <c r="K47" s="1"/>
  <c r="K46" s="1"/>
  <c r="K45" s="1"/>
  <c r="K43" s="1"/>
  <c r="K42" s="1"/>
  <c r="K41" s="1"/>
  <c r="K40" s="1"/>
  <c r="K39" s="1"/>
  <c r="K15"/>
  <c r="K14" s="1"/>
  <c r="K13" s="1"/>
  <c r="K12" s="1"/>
  <c r="K11" s="1"/>
  <c r="K10" s="1"/>
  <c r="L15"/>
  <c r="L14" s="1"/>
  <c r="L13" s="1"/>
  <c r="L12" s="1"/>
  <c r="L11" s="1"/>
  <c r="L10" s="1"/>
  <c r="L30"/>
  <c r="L29" s="1"/>
  <c r="L28" s="1"/>
  <c r="L27" s="1"/>
  <c r="L26" s="1"/>
  <c r="L25" s="1"/>
  <c r="L24" s="1"/>
  <c r="K30"/>
  <c r="K29" s="1"/>
  <c r="K28" s="1"/>
  <c r="K27" s="1"/>
  <c r="K26" s="1"/>
  <c r="K25" s="1"/>
  <c r="K24" s="1"/>
  <c r="J78"/>
  <c r="J77" s="1"/>
  <c r="J75" s="1"/>
  <c r="J73"/>
  <c r="J72" s="1"/>
  <c r="J67"/>
  <c r="J66" s="1"/>
  <c r="J65" s="1"/>
  <c r="J64" s="1"/>
  <c r="J58" s="1"/>
  <c r="J51" s="1"/>
  <c r="J48"/>
  <c r="J47" s="1"/>
  <c r="J46" s="1"/>
  <c r="J45" s="1"/>
  <c r="J37"/>
  <c r="J36" s="1"/>
  <c r="J35" s="1"/>
  <c r="J34" s="1"/>
  <c r="J33" s="1"/>
  <c r="J15"/>
  <c r="J14" s="1"/>
  <c r="J13" s="1"/>
  <c r="J12" s="1"/>
  <c r="J11" s="1"/>
  <c r="J10" s="1"/>
  <c r="J30"/>
  <c r="J29" s="1"/>
  <c r="J28" s="1"/>
  <c r="J27" s="1"/>
  <c r="J26" s="1"/>
  <c r="J25" s="1"/>
  <c r="J24" s="1"/>
  <c r="K89" i="4"/>
  <c r="K88" s="1"/>
  <c r="J90"/>
  <c r="J89" s="1"/>
  <c r="J88" s="1"/>
  <c r="I89"/>
  <c r="I88" s="1"/>
  <c r="K74"/>
  <c r="K73" s="1"/>
  <c r="J75"/>
  <c r="J74" s="1"/>
  <c r="J73" s="1"/>
  <c r="I75"/>
  <c r="I74" s="1"/>
  <c r="I73" s="1"/>
  <c r="J64"/>
  <c r="J63" s="1"/>
  <c r="J62" s="1"/>
  <c r="J61" s="1"/>
  <c r="K57"/>
  <c r="K56" s="1"/>
  <c r="J57"/>
  <c r="J56" s="1"/>
  <c r="I57"/>
  <c r="I56" s="1"/>
  <c r="K39"/>
  <c r="K37" s="1"/>
  <c r="K36" s="1"/>
  <c r="K35" s="1"/>
  <c r="K34" s="1"/>
  <c r="J39"/>
  <c r="J37" s="1"/>
  <c r="J36" s="1"/>
  <c r="J35" s="1"/>
  <c r="J34" s="1"/>
  <c r="I39"/>
  <c r="I37" s="1"/>
  <c r="I36" s="1"/>
  <c r="I35" s="1"/>
  <c r="I34" s="1"/>
  <c r="K33"/>
  <c r="K32" s="1"/>
  <c r="K31" s="1"/>
  <c r="K30" s="1"/>
  <c r="J33"/>
  <c r="J32" s="1"/>
  <c r="J31" s="1"/>
  <c r="J30" s="1"/>
  <c r="I33"/>
  <c r="I32" s="1"/>
  <c r="I31" s="1"/>
  <c r="I30" s="1"/>
  <c r="K28"/>
  <c r="K27" s="1"/>
  <c r="J28"/>
  <c r="J27" s="1"/>
  <c r="I28"/>
  <c r="I27" s="1"/>
  <c r="K26"/>
  <c r="K25" s="1"/>
  <c r="J26"/>
  <c r="J25" s="1"/>
  <c r="I26"/>
  <c r="I25" s="1"/>
  <c r="K23"/>
  <c r="K22" s="1"/>
  <c r="K21" s="1"/>
  <c r="J23"/>
  <c r="J22" s="1"/>
  <c r="J21" s="1"/>
  <c r="I23"/>
  <c r="I22" s="1"/>
  <c r="I21" s="1"/>
  <c r="K14"/>
  <c r="K13" s="1"/>
  <c r="K12" s="1"/>
  <c r="K11" s="1"/>
  <c r="K10" s="1"/>
  <c r="K9" s="1"/>
  <c r="J14"/>
  <c r="J13" s="1"/>
  <c r="J12" s="1"/>
  <c r="J11" s="1"/>
  <c r="J10" s="1"/>
  <c r="J9" s="1"/>
  <c r="I14"/>
  <c r="I13" s="1"/>
  <c r="I12" s="1"/>
  <c r="L89" i="3"/>
  <c r="L88" s="1"/>
  <c r="L87" s="1"/>
  <c r="L86" s="1"/>
  <c r="L85" s="1"/>
  <c r="L84" s="1"/>
  <c r="J32" i="6" l="1"/>
  <c r="J31" s="1"/>
  <c r="J121"/>
  <c r="J120" s="1"/>
  <c r="J119" s="1"/>
  <c r="J118" s="1"/>
  <c r="K121"/>
  <c r="K120" s="1"/>
  <c r="K119" s="1"/>
  <c r="K118" s="1"/>
  <c r="K69"/>
  <c r="L121"/>
  <c r="L120" s="1"/>
  <c r="L119" s="1"/>
  <c r="L118" s="1"/>
  <c r="L69"/>
  <c r="L37"/>
  <c r="L36" s="1"/>
  <c r="L35" s="1"/>
  <c r="L34" s="1"/>
  <c r="L33" s="1"/>
  <c r="L32" s="1"/>
  <c r="L31" s="1"/>
  <c r="K37"/>
  <c r="K36" s="1"/>
  <c r="K35" s="1"/>
  <c r="K34" s="1"/>
  <c r="K33" s="1"/>
  <c r="K32" s="1"/>
  <c r="I11" i="4"/>
  <c r="I10" s="1"/>
  <c r="I9" s="1"/>
  <c r="K54" i="6"/>
  <c r="K53" s="1"/>
  <c r="K52" s="1"/>
  <c r="K51" s="1"/>
  <c r="K100" i="3"/>
  <c r="K99" s="1"/>
  <c r="K98" s="1"/>
  <c r="K7" s="1"/>
  <c r="K101" i="4"/>
  <c r="I87"/>
  <c r="I86" s="1"/>
  <c r="I85" s="1"/>
  <c r="I84" s="1"/>
  <c r="K87"/>
  <c r="K86" s="1"/>
  <c r="K85" s="1"/>
  <c r="K84" s="1"/>
  <c r="J87"/>
  <c r="J86" s="1"/>
  <c r="J85" s="1"/>
  <c r="J84" s="1"/>
  <c r="J9" i="6"/>
  <c r="J8" s="1"/>
  <c r="K9"/>
  <c r="K8" s="1"/>
  <c r="L9"/>
  <c r="L8" s="1"/>
  <c r="J72" i="4"/>
  <c r="J67" s="1"/>
  <c r="I72"/>
  <c r="I67" s="1"/>
  <c r="K23" i="6"/>
  <c r="K100" i="4"/>
  <c r="J70" i="6"/>
  <c r="J71"/>
  <c r="L70"/>
  <c r="L71"/>
  <c r="K70"/>
  <c r="K71"/>
  <c r="J60" i="4"/>
  <c r="J59" s="1"/>
  <c r="J58" s="1"/>
  <c r="I24"/>
  <c r="I20" s="1"/>
  <c r="K24"/>
  <c r="K20" s="1"/>
  <c r="J24"/>
  <c r="J20" s="1"/>
  <c r="K53"/>
  <c r="J53"/>
  <c r="I53"/>
  <c r="I38"/>
  <c r="K38"/>
  <c r="J38"/>
  <c r="J29"/>
  <c r="I29"/>
  <c r="K29"/>
  <c r="K72"/>
  <c r="K67" s="1"/>
  <c r="K31" i="6" l="1"/>
  <c r="K7" s="1"/>
  <c r="K52" i="4"/>
  <c r="K51" s="1"/>
  <c r="K50" s="1"/>
  <c r="K49" s="1"/>
  <c r="J52"/>
  <c r="J51" s="1"/>
  <c r="J50" s="1"/>
  <c r="J49" s="1"/>
  <c r="I52"/>
  <c r="I51" s="1"/>
  <c r="I50" s="1"/>
  <c r="I49" s="1"/>
  <c r="J100"/>
  <c r="J99"/>
  <c r="J98"/>
  <c r="K98"/>
  <c r="K99"/>
  <c r="J23" i="6"/>
  <c r="J7" s="1"/>
  <c r="L23"/>
  <c r="L7" s="1"/>
  <c r="J66" i="4"/>
  <c r="J65" s="1"/>
  <c r="K66"/>
  <c r="K65" s="1"/>
  <c r="I65"/>
  <c r="J19"/>
  <c r="J18" s="1"/>
  <c r="J8" s="1"/>
  <c r="I19"/>
  <c r="I18" s="1"/>
  <c r="K19"/>
  <c r="K18" s="1"/>
  <c r="J7" l="1"/>
  <c r="I7"/>
  <c r="K8"/>
  <c r="K7" s="1"/>
  <c r="L74" i="3"/>
  <c r="L73" s="1"/>
  <c r="L72" s="1"/>
  <c r="L67" s="1"/>
  <c r="L66" s="1"/>
  <c r="L65" s="1"/>
  <c r="C11" i="14" l="1"/>
  <c r="C10" s="1"/>
  <c r="D11"/>
  <c r="D10" s="1"/>
  <c r="E11"/>
  <c r="E10" s="1"/>
  <c r="C15"/>
  <c r="C14" s="1"/>
  <c r="C13" s="1"/>
  <c r="D15"/>
  <c r="D14" s="1"/>
  <c r="D13" s="1"/>
  <c r="E15"/>
  <c r="E14" s="1"/>
  <c r="E13" s="1"/>
  <c r="C19"/>
  <c r="C18" s="1"/>
  <c r="C17" s="1"/>
  <c r="D19"/>
  <c r="D18" s="1"/>
  <c r="D17" s="1"/>
  <c r="E19"/>
  <c r="E18" s="1"/>
  <c r="E17" s="1"/>
  <c r="C10" i="13"/>
  <c r="D10"/>
  <c r="E10"/>
  <c r="C17"/>
  <c r="C14" s="1"/>
  <c r="D17"/>
  <c r="D18" s="1"/>
  <c r="E17"/>
  <c r="E14" s="1"/>
  <c r="L13" i="3"/>
  <c r="D14" i="13" l="1"/>
  <c r="E18"/>
  <c r="C18"/>
  <c r="L56" i="3" l="1"/>
  <c r="L38"/>
  <c r="L37"/>
  <c r="L36" s="1"/>
  <c r="L35" s="1"/>
  <c r="L34" s="1"/>
  <c r="L32"/>
  <c r="L31" s="1"/>
  <c r="L30" s="1"/>
  <c r="L29" s="1"/>
  <c r="L27"/>
  <c r="L24" s="1"/>
  <c r="L22"/>
  <c r="L21" s="1"/>
  <c r="L20" l="1"/>
  <c r="L19" s="1"/>
  <c r="L18" s="1"/>
  <c r="L53"/>
  <c r="L12"/>
  <c r="L11" s="1"/>
  <c r="L10" s="1"/>
  <c r="L9" s="1"/>
  <c r="L8" s="1"/>
  <c r="L52" l="1"/>
  <c r="L51" s="1"/>
  <c r="L50" s="1"/>
  <c r="L49" s="1"/>
  <c r="L7" s="1"/>
  <c r="C26" i="14"/>
  <c r="E26"/>
  <c r="E25" s="1"/>
  <c r="D23" l="1"/>
  <c r="D22" s="1"/>
  <c r="D26"/>
  <c r="D25" s="1"/>
  <c r="E23"/>
  <c r="E22" s="1"/>
  <c r="E21" s="1"/>
  <c r="E9" s="1"/>
  <c r="C23"/>
  <c r="C22" s="1"/>
  <c r="C21" s="1"/>
  <c r="C9" s="1"/>
  <c r="J101" i="3"/>
  <c r="J104" s="1"/>
  <c r="J103" s="1"/>
  <c r="D21" i="14" l="1"/>
  <c r="D9" s="1"/>
  <c r="J100" i="3"/>
  <c r="J99" s="1"/>
  <c r="J98" s="1"/>
  <c r="J7" s="1"/>
</calcChain>
</file>

<file path=xl/sharedStrings.xml><?xml version="1.0" encoding="utf-8"?>
<sst xmlns="http://schemas.openxmlformats.org/spreadsheetml/2006/main" count="2047" uniqueCount="233">
  <si>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</si>
  <si>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</si>
  <si>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</si>
  <si>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</si>
  <si>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</si>
  <si>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</si>
  <si>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</si>
  <si>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</si>
  <si>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</si>
  <si>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</si>
  <si>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</si>
  <si>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</si>
  <si>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</si>
  <si>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</si>
  <si>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</si>
  <si>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</si>
  <si>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</si>
  <si>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</si>
  <si>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</si>
  <si>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</si>
  <si>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</si>
  <si>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</si>
  <si>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</si>
  <si>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</si>
  <si>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</si>
  <si>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</si>
  <si>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</si>
  <si>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</si>
  <si>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</si>
  <si>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</si>
  <si>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</si>
  <si>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</si>
  <si>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</si>
  <si>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</si>
  <si>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</si>
  <si>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</si>
  <si>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</si>
  <si>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</si>
  <si>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</si>
  <si>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</si>
  <si>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</si>
  <si>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</si>
  <si>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</si>
  <si>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</si>
  <si>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</si>
  <si>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</si>
  <si>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</si>
  <si>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</si>
  <si>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</si>
  <si>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</si>
  <si>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</si>
  <si>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</si>
  <si>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</si>
  <si>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</si>
  <si>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</si>
  <si>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</si>
  <si>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</si>
  <si>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</si>
  <si>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</si>
  <si>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</si>
  <si>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</si>
  <si>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</si>
  <si>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</si>
  <si>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</si>
  <si>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</si>
  <si>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</si>
  <si>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</si>
  <si>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</si>
  <si>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</si>
  <si>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</si>
  <si>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</si>
  <si>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</si>
  <si>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</si>
  <si>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</si>
  <si>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</si>
  <si>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</si>
  <si>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</si>
  <si>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</si>
  <si>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</si>
  <si>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</si>
  <si>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</si>
  <si>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</si>
  <si>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</si>
  <si>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</si>
  <si>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</si>
  <si>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</si>
  <si>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</si>
  <si>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</si>
  <si>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</si>
  <si>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</si>
  <si>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</si>
  <si>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</si>
  <si>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</si>
  <si>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</si>
  <si>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</si>
  <si>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</si>
  <si>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</si>
  <si>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</si>
  <si>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</si>
  <si>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</si>
  <si>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</si>
  <si>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</si>
  <si>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</si>
  <si>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</si>
  <si>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</si>
  <si>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</si>
  <si>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</si>
  <si>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</si>
  <si>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</si>
  <si>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</si>
  <si>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</si>
  <si>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</si>
  <si>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</si>
  <si>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</si>
  <si>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</si>
  <si>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</si>
  <si>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</si>
  <si>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</si>
  <si>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</si>
  <si>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51180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</si>
  <si>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</si>
  <si>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43010</t>
  </si>
  <si>
    <t>Уличное освещение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</si>
  <si>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</si>
  <si>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</si>
  <si>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</si>
  <si>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</si>
  <si>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</si>
  <si>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</si>
  <si>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</si>
  <si>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</si>
  <si>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</si>
  <si>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</si>
  <si>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</si>
  <si>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>собственные доходы</t>
  </si>
  <si>
    <t>919</t>
  </si>
  <si>
    <t>99</t>
  </si>
  <si>
    <t>65</t>
  </si>
  <si>
    <t>41990</t>
  </si>
  <si>
    <t>2 02 15001 10 0000 150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</si>
  <si>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</si>
  <si>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</si>
  <si>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000 01 05 02 01 10 0000 510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</si>
  <si>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</si>
  <si>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</si>
  <si>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Набережного сельского поселения Ромодановского муниципального района Республики Мордовия</t>
  </si>
  <si>
    <t>Муниципальная программа «Комплексного развития  транспортной инфраструктуры Набережного сельского поселения Ромодановского муниципального района Республики Мордовия на 2018- 2028 года"</t>
  </si>
  <si>
    <t>Итого источников внутреннего финансирования дефицита бюджета Набережного сельского поселения Ромодановского муниципального района Республики Мордовия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</si>
  <si>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</si>
  <si>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</si>
  <si>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</si>
  <si>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Объем средств, направляемых на погашение основной суммы долга</t>
  </si>
  <si>
    <t xml:space="preserve"> Увеличение прочих остатков денежных средств бюджетов сельских поселений</t>
  </si>
  <si>
    <t>Субвенции бюджетам сельских поселений на осуществление первичного воинского учета  органами местного самоуправления поселений,муниципальных и городских округов</t>
  </si>
  <si>
    <t>2025 год</t>
  </si>
  <si>
    <t>Расходы в рамках обеспечения деятельности администрации Набережного сельского поселения</t>
  </si>
  <si>
    <t>Основное мероприятие "Содействие развитию систем автомобильных дорог общего пользования,регионального и или межмуниципального,а так же местного значения"</t>
  </si>
  <si>
    <t>Непрограммные расходы главных распорядителей средств бюджета Набережного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</si>
  <si>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Набережного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</si>
  <si>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Набережного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</si>
  <si>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бюджетав Набережного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</si>
  <si>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 бюджета Набережного сельского поселения Ромодановского муниципального района Республики Мордовия</t>
  </si>
  <si>
    <t>Обеспечение деятельности Администрации Набережного сельского поселения Ромодановского муниципального района Республики Мордовия</t>
  </si>
  <si>
    <t>13</t>
  </si>
  <si>
    <t>Муниципальная программа "Комплексного развития социальной  инфраструктуры Набережного сельского поселения  Ромодановского муниципального района Республики Мордовия на  2018-2028 года"</t>
  </si>
  <si>
    <t>08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</si>
  <si>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</si>
  <si>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</si>
  <si>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Основное мероприятия "Освещение территории сельского поселения"</t>
  </si>
  <si>
    <t>2026 год</t>
  </si>
  <si>
    <t>Дотация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</si>
  <si>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</si>
  <si>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2 02 15002 00 0000 150</t>
  </si>
  <si>
    <t>2 02 15002 10 0000 150</t>
  </si>
  <si>
    <t>07</t>
  </si>
  <si>
    <t>43040</t>
  </si>
  <si>
    <t>Прочие мероприятия по благоустройству</t>
  </si>
  <si>
    <t>Основное мероприятие "Благоустройство территории "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</si>
  <si>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</si>
  <si>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</si>
  <si>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</si>
  <si>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</si>
  <si>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</si>
  <si>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</si>
  <si>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государственного (муниципального)долга</t>
  </si>
  <si>
    <t>Обслуживание муниципального долга</t>
  </si>
  <si>
    <t>Условно утвержденные расходы</t>
  </si>
  <si>
    <t>Резервный фонд администрации Набережного сельского поселения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</si>
  <si>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</si>
  <si>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 xml:space="preserve">ОБЪЕМ 
БЕЗВОЗМЕЗДНЫХ ПОСТУПЛЕНИЙ В БЮДЖЕТ НАБЕРЕЖНОГО СЕЛЬСКОГО ПОСЕЛЕНИЯ  РОМОДАНОВСКОГО МУНИЦИПАЛЬНОГО РАЙОНА  РЕСПУБЛИКИ МОРДОВИЯ НА 2025 ГОД И НА ПЛАНОВЫЙ ПЕРИОД 2026 И 2027 ГОДОВ
</t>
  </si>
  <si>
    <t>2027 год</t>
  </si>
  <si>
    <t>ВЕДОМСТВЕННАЯ СТРУКТУРА 
РАСХОДОВ БЮДЖЕТА НАБЕРЕЖНОГО СЕЛЬСКОГО ПОСЕЛЕНИЯ РОМОДАНОВСКОГО МУНИЦИПАЛЬНОГО РАЙОНА РЕСПУБЛИКИ МОРДОВИЯ НА 2025 ГОД И НА ПЛАНОВЫЙ ПЕРИОД 2026 И 2027 ГОДОВ</t>
  </si>
  <si>
    <t>РАСПРЕДЕЛЕНИЕ 
БЮДЖЕТНЫХ АССИГНОВАНИЙ БЮДЖЕТА НАБЕРЕЖНОГО 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2025 ГОД И НА ПЛАНОВЫЙ ПЕРИОД2026 И 2027 ГОДОВ</t>
  </si>
  <si>
    <t>РАСПРЕДЕЛЕНИЕ 
БЮДЖЕТНЫХ АССИГНОВАНИЙ БЮДЖЕТА НАБЕРЕЖНОГО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2025 ГОД И НА ПЛАНОВЫЙ ПЕРИОД 2026 И 2027 ГОДОВ</t>
  </si>
  <si>
    <t xml:space="preserve">ПРОГРАММА 
МУНИЦИПАЛЬНЫХ ВНУТРЕННИХ ЗАИМСТВОВАНИЙ НАБЕРЕЖНОГО СЕЛЬСКОГО ПОСЕЛЕНИЯ РОМОДАНОВСКОГО МУНИЦИПАЛЬНОГО РАЙОНА РЕСПУБЛИКИ МОРДОВИЯ НА 2025 ГОД И 
НА ПЛАНОВЫЙ ПЕРИОД 2026 И 2027 ГОДОВ </t>
  </si>
  <si>
    <t>2 02 20000 00 0000 150</t>
  </si>
  <si>
    <t xml:space="preserve">  Субсидии бюджетам бюджетной системы Российской Федерации (межбюджетные субсидии)</t>
  </si>
  <si>
    <t>2 02 29999 00 0000 150</t>
  </si>
  <si>
    <t>Прочие субсидии</t>
  </si>
  <si>
    <t>2 02 29999 10 0000 150</t>
  </si>
  <si>
    <t>Прочие субсидии бюджетам сельских поселений</t>
  </si>
  <si>
    <t>44205</t>
  </si>
  <si>
    <t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</si>
  <si>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9Д184</t>
  </si>
  <si>
    <t>Расходы на обеспечение выполнения функций органов местного самоуправления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</si>
  <si>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</si>
  <si>
    <t>Дотации бюджетам сельских поселений на выравнивание бюджетной обеспеченности из бюджета субъекта Российской Федерации</t>
  </si>
  <si>
    <t xml:space="preserve"> Дотации на выравнивание бюджетной обеспеченности</t>
  </si>
  <si>
    <t>Субвенции бюджетам бюджетной системы Российской Федерации</t>
  </si>
  <si>
    <t>Субвенции местным бюджетам на выполнение передаваемых полномочий субъектов Российской Федерации</t>
  </si>
  <si>
    <t>Субвенции бюджетам сельских поселений на выполнение передаваемых полномочий субъектов Российской Федерации</t>
  </si>
  <si>
    <t>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</si>
  <si>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Приложение 1
к  решению  Совета депутатов Набережного сельского поселения Ромодановского муниципального района Республики Мордовия «О внесении изменений в решение Совета депутатов  Набережного   сельского поселения 
Ромодановского муниципального района Республики Мордовия от 26 декабря 2024 г № 19 «О бюджете  Набережного 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2
к  решению  Совета депутатов  Набережного сельского поселения Ромодановского муниципального района Республики Мордовия «О бюджете  Набережного   сельского поселения Ромодановского муниципального района Республики Мордовия на 2025 год и на плановый период 2026 и 2027 годов»</t>
  </si>
  <si>
    <t>Приложение 2
к  решению  Совета депутатов Набережного сельского поселения Ромодановского муниципального района Республики Мордовия «О внесении изменений в решение Совета депутатов  Набережного   сельского поселения 
Ромодановского муниципального района Республики Мордовия от 26 декабря 2024 г № 19 «О бюджете  Набережного 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3
к  решению  Совета депутатов  Набережного сельского поселения Ромодановского муниципального района Республики Мордовия «О бюджете  Набережного   сельского поселения Ромодановского муниципального района Республики Мордовия на 2025 год и на плановый период 2026 и 2027 годов»</t>
  </si>
  <si>
    <t>43030</t>
  </si>
  <si>
    <t>Организация и содержание мест захоронения</t>
  </si>
  <si>
    <t>Приложение 3
к  решению  Совета депутатов Набережного сельского поселения Ромодановского муниципального района Республики Мордовия «О внесении изменений в решение Совета депутатов  Набережного   сельского поселения 
Ромодановского муниципального района Республики Мордовия от 26 декабря 2024 г № 19 «О бюджете  Набережного 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4
к  решению  Совета депутатов  Набережного сельского поселения Ромодановского муниципального района Республики Мордовия «О бюджете  Набережного   сельского поселения Ромодановского муниципального района Республики Мордовия на 2025 год и на плановый период 2026 и 2027 годов»</t>
  </si>
  <si>
    <t>Приложение 4
к  решению  Совета депутатов Набережного сельского поселения Ромодановского муниципального района Республики Мордовия «О внесении изменений в решение Совета депутатов  Набережного   сельского поселения 
Ромодановского муниципального района Республики Мордовия от 26 декабря 2024 г № 19 «О бюджете  Набережного 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5
к  решению  Совета депутатов  Набережного сельского поселения Ромодановского муниципального района Республики Мордовия «О бюджете  Набережного   сельского поселения Ромодановского муниципального района Республики Мордовия на 2025 год и на плановый период 2026 и 2027 годов»</t>
  </si>
  <si>
    <t>Приложение 5
к  решению  Совета депутатов Набережного сельского поселения Ромодановского муниципального района Республики Мордовия «О внесении изменений в решение Совета депутатов  Набережного   сельского поселения 
Ромодановского муниципального района Республики Мордовия от 26 декабря 2024 г № 19 «О бюджете  Набережного 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6
к  решению  Совета депутатов  Набережного сельского поселения Ромодановского муниципального района Республики Мордовия «О бюджете  Набережного   сельского поселения Ромодановского муниципального района Республики Мордовия на 2025 год и на плановый период 2026 и 2027 годов»</t>
  </si>
  <si>
    <t>ИСТОЧНИКИ 
ВНУТРЕННЕГО ФИНАНСИРОВАНИЯ ДЕФИЦИТА БЮДЖЕТА НАБЕРЕЖНОГО  СЕЛЬСКОГО ПОСЕЛЕНИЯ  РОМОДАНОВСКОГО МУНИЦИПАЛЬНОГО РАЙОНА РЕСПУБЛИКИ МОРДОВИЯ  НА 2025 ГОД И НА ПЛАНОВЫЙ ПЕРИОД 2026 и 2027 ГОДОВ</t>
  </si>
  <si>
    <t>Приложение 6
к  решению  Совета депутатов Набережного сельского поселения Ромодановского муниципального района Республики Мордовия «О внесении изменений в решение Совета депутатов  Набережного   сельского поселения 
Ромодановского муниципального района Республики Мордовия от 26 декабря 2024 г № 19 «О бюджете  Набережного 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7
к  решению  Совета депутатов  Набережного сельского поселения Ромодановского муниципального района Республики Мордовия «О бюджете  Набережного   сельского поселения Ромодановского муниципального района Республики Мордовия на 2025 год и на плановый период 2026 и 2027 годов»</t>
  </si>
  <si>
    <t>2 02 49999 00 0000 150</t>
  </si>
  <si>
    <t>2 02 49999 10 0000 150</t>
  </si>
  <si>
    <t>Прочие межбюджетные трансферты, передаваемые бюджетам</t>
  </si>
  <si>
    <t>Прочие межбюджетные трансферты, передаваемые бюджетам сельских поселений</t>
  </si>
  <si>
    <t>41210</t>
  </si>
  <si>
    <t>41220</t>
  </si>
  <si>
    <t>Другие общегосударственные вопросы</t>
  </si>
  <si>
    <t>Мероприятия, связанные с муниципальным управлением</t>
  </si>
  <si>
    <t>Исполнение судебных актов,предусматривающих обращение взыскания на средства бюджета Набережного сельского поселения Ромодановского муниципального района Республики Мордовия</t>
  </si>
  <si>
    <t>78090</t>
  </si>
  <si>
    <t>Решение вопросов местного значения,осуществляемое с провлечением средств самообложения граждан</t>
  </si>
  <si>
    <r>
      <t xml:space="preserve"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</t>
    </r>
    <r>
      <rPr>
        <sz val="10"/>
        <color theme="1"/>
        <rFont val="Times New Roman"/>
        <family val="1"/>
        <charset val="204"/>
      </rPr>
      <t>на автомобильном транспорте, городском наземном электрическом транспорте и в дорожном хозяйстве</t>
    </r>
    <r>
      <rPr>
        <sz val="10"/>
        <rFont val="Times New Roman"/>
        <family val="1"/>
        <charset val="204"/>
      </rPr>
      <t xml:space="preserve">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</si>
</sst>
</file>

<file path=xl/styles.xml><?xml version="1.0" encoding="utf-8"?>
<styleSheet xmlns="http://schemas.openxmlformats.org/spreadsheetml/2006/main">
  <numFmts count="8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63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7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347">
    <xf numFmtId="164" fontId="0" fillId="0" borderId="0">
      <alignment vertical="top" wrapText="1"/>
    </xf>
    <xf numFmtId="0" fontId="10" fillId="0" borderId="0"/>
    <xf numFmtId="0" fontId="8" fillId="0" borderId="0"/>
    <xf numFmtId="43" fontId="16" fillId="0" borderId="0" applyFont="0" applyFill="0" applyBorder="0" applyAlignment="0" applyProtection="0"/>
    <xf numFmtId="0" fontId="17" fillId="0" borderId="0"/>
    <xf numFmtId="0" fontId="18" fillId="0" borderId="0"/>
    <xf numFmtId="0" fontId="4" fillId="0" borderId="0"/>
    <xf numFmtId="0" fontId="3" fillId="0" borderId="0"/>
    <xf numFmtId="0" fontId="19" fillId="0" borderId="0"/>
    <xf numFmtId="0" fontId="20" fillId="0" borderId="0"/>
    <xf numFmtId="0" fontId="21" fillId="0" borderId="0"/>
    <xf numFmtId="0" fontId="17" fillId="0" borderId="0">
      <alignment horizontal="left"/>
    </xf>
    <xf numFmtId="0" fontId="17" fillId="0" borderId="0">
      <alignment horizontal="left"/>
    </xf>
    <xf numFmtId="0" fontId="22" fillId="0" borderId="0"/>
    <xf numFmtId="0" fontId="18" fillId="0" borderId="0"/>
    <xf numFmtId="0" fontId="18" fillId="0" borderId="0"/>
    <xf numFmtId="0" fontId="17" fillId="0" borderId="0">
      <alignment horizontal="left"/>
    </xf>
    <xf numFmtId="4" fontId="23" fillId="0" borderId="12">
      <alignment horizontal="right"/>
    </xf>
    <xf numFmtId="4" fontId="23" fillId="0" borderId="13">
      <alignment horizontal="right"/>
    </xf>
    <xf numFmtId="49" fontId="23" fillId="0" borderId="0">
      <alignment horizontal="right"/>
    </xf>
    <xf numFmtId="0" fontId="23" fillId="0" borderId="14">
      <alignment horizontal="left" wrapText="1"/>
    </xf>
    <xf numFmtId="0" fontId="23" fillId="0" borderId="15">
      <alignment horizontal="left" wrapText="1" indent="1"/>
    </xf>
    <xf numFmtId="0" fontId="24" fillId="0" borderId="16">
      <alignment horizontal="left" wrapText="1"/>
    </xf>
    <xf numFmtId="0" fontId="23" fillId="3" borderId="0"/>
    <xf numFmtId="0" fontId="23" fillId="0" borderId="4"/>
    <xf numFmtId="0" fontId="23" fillId="0" borderId="0">
      <alignment horizontal="center"/>
    </xf>
    <xf numFmtId="0" fontId="18" fillId="0" borderId="4"/>
    <xf numFmtId="4" fontId="23" fillId="0" borderId="17">
      <alignment horizontal="right"/>
    </xf>
    <xf numFmtId="49" fontId="23" fillId="0" borderId="16">
      <alignment horizontal="center"/>
    </xf>
    <xf numFmtId="4" fontId="23" fillId="0" borderId="18">
      <alignment horizontal="right"/>
    </xf>
    <xf numFmtId="0" fontId="24" fillId="0" borderId="0">
      <alignment horizontal="center"/>
    </xf>
    <xf numFmtId="0" fontId="24" fillId="0" borderId="4"/>
    <xf numFmtId="0" fontId="23" fillId="0" borderId="19">
      <alignment horizontal="left" wrapText="1"/>
    </xf>
    <xf numFmtId="0" fontId="23" fillId="0" borderId="20">
      <alignment horizontal="left" wrapText="1" indent="1"/>
    </xf>
    <xf numFmtId="0" fontId="23" fillId="0" borderId="19">
      <alignment horizontal="left" wrapText="1" indent="2"/>
    </xf>
    <xf numFmtId="0" fontId="23" fillId="0" borderId="14">
      <alignment horizontal="left" wrapText="1" indent="2"/>
    </xf>
    <xf numFmtId="0" fontId="23" fillId="0" borderId="0">
      <alignment horizontal="center" wrapText="1"/>
    </xf>
    <xf numFmtId="49" fontId="23" fillId="0" borderId="4">
      <alignment horizontal="left"/>
    </xf>
    <xf numFmtId="49" fontId="23" fillId="0" borderId="21">
      <alignment horizontal="center" wrapText="1"/>
    </xf>
    <xf numFmtId="49" fontId="23" fillId="0" borderId="21">
      <alignment horizontal="left" wrapText="1"/>
    </xf>
    <xf numFmtId="49" fontId="23" fillId="0" borderId="21">
      <alignment horizontal="center" shrinkToFit="1"/>
    </xf>
    <xf numFmtId="49" fontId="23" fillId="0" borderId="12">
      <alignment horizontal="center" shrinkToFit="1"/>
    </xf>
    <xf numFmtId="0" fontId="23" fillId="0" borderId="15">
      <alignment horizontal="left" wrapText="1"/>
    </xf>
    <xf numFmtId="0" fontId="23" fillId="0" borderId="14">
      <alignment horizontal="left" wrapText="1" indent="1"/>
    </xf>
    <xf numFmtId="0" fontId="23" fillId="0" borderId="15">
      <alignment horizontal="left" wrapText="1" indent="2"/>
    </xf>
    <xf numFmtId="0" fontId="18" fillId="0" borderId="22"/>
    <xf numFmtId="0" fontId="18" fillId="0" borderId="23"/>
    <xf numFmtId="49" fontId="23" fillId="0" borderId="17">
      <alignment horizontal="center"/>
    </xf>
    <xf numFmtId="0" fontId="24" fillId="0" borderId="3">
      <alignment horizontal="center" vertical="center" textRotation="90" wrapText="1"/>
    </xf>
    <xf numFmtId="0" fontId="24" fillId="0" borderId="23">
      <alignment horizontal="center" vertical="center" textRotation="90" wrapText="1"/>
    </xf>
    <xf numFmtId="0" fontId="23" fillId="0" borderId="0">
      <alignment vertical="center"/>
    </xf>
    <xf numFmtId="0" fontId="24" fillId="0" borderId="0">
      <alignment horizontal="center" vertical="center" textRotation="90" wrapText="1"/>
    </xf>
    <xf numFmtId="0" fontId="24" fillId="0" borderId="24">
      <alignment horizontal="center" vertical="center" textRotation="90" wrapText="1"/>
    </xf>
    <xf numFmtId="0" fontId="24" fillId="0" borderId="0">
      <alignment horizontal="center" vertical="center" textRotation="90"/>
    </xf>
    <xf numFmtId="0" fontId="24" fillId="0" borderId="24">
      <alignment horizontal="center" vertical="center" textRotation="90"/>
    </xf>
    <xf numFmtId="0" fontId="24" fillId="0" borderId="1">
      <alignment horizontal="center" vertical="center" textRotation="90"/>
    </xf>
    <xf numFmtId="0" fontId="9" fillId="0" borderId="4">
      <alignment wrapText="1"/>
    </xf>
    <xf numFmtId="0" fontId="9" fillId="0" borderId="1">
      <alignment wrapText="1"/>
    </xf>
    <xf numFmtId="0" fontId="9" fillId="0" borderId="23">
      <alignment wrapText="1"/>
    </xf>
    <xf numFmtId="0" fontId="23" fillId="0" borderId="1">
      <alignment horizontal="center" vertical="top" wrapText="1"/>
    </xf>
    <xf numFmtId="0" fontId="24" fillId="0" borderId="25"/>
    <xf numFmtId="49" fontId="25" fillId="0" borderId="26">
      <alignment horizontal="left" vertical="center" wrapText="1"/>
    </xf>
    <xf numFmtId="49" fontId="23" fillId="0" borderId="15">
      <alignment horizontal="left" vertical="center" wrapText="1" indent="2"/>
    </xf>
    <xf numFmtId="49" fontId="23" fillId="0" borderId="14">
      <alignment horizontal="left" vertical="center" wrapText="1" indent="3"/>
    </xf>
    <xf numFmtId="49" fontId="23" fillId="0" borderId="26">
      <alignment horizontal="left" vertical="center" wrapText="1" indent="3"/>
    </xf>
    <xf numFmtId="49" fontId="23" fillId="0" borderId="27">
      <alignment horizontal="left" vertical="center" wrapText="1" indent="3"/>
    </xf>
    <xf numFmtId="0" fontId="25" fillId="0" borderId="25">
      <alignment horizontal="left" vertical="center" wrapText="1"/>
    </xf>
    <xf numFmtId="49" fontId="23" fillId="0" borderId="23">
      <alignment horizontal="left" vertical="center" wrapText="1" indent="3"/>
    </xf>
    <xf numFmtId="49" fontId="23" fillId="0" borderId="0">
      <alignment horizontal="left" vertical="center" wrapText="1" indent="3"/>
    </xf>
    <xf numFmtId="49" fontId="23" fillId="0" borderId="4">
      <alignment horizontal="left" vertical="center" wrapText="1" indent="3"/>
    </xf>
    <xf numFmtId="49" fontId="25" fillId="0" borderId="25">
      <alignment horizontal="left" vertical="center" wrapText="1"/>
    </xf>
    <xf numFmtId="0" fontId="23" fillId="0" borderId="26">
      <alignment horizontal="left" vertical="center" wrapText="1"/>
    </xf>
    <xf numFmtId="0" fontId="23" fillId="0" borderId="27">
      <alignment horizontal="left" vertical="center" wrapText="1"/>
    </xf>
    <xf numFmtId="49" fontId="25" fillId="0" borderId="28">
      <alignment horizontal="left" vertical="center" wrapText="1"/>
    </xf>
    <xf numFmtId="49" fontId="23" fillId="0" borderId="29">
      <alignment horizontal="left" vertical="center" wrapText="1"/>
    </xf>
    <xf numFmtId="49" fontId="23" fillId="0" borderId="30">
      <alignment horizontal="left" vertical="center" wrapText="1"/>
    </xf>
    <xf numFmtId="49" fontId="24" fillId="0" borderId="31">
      <alignment horizontal="center"/>
    </xf>
    <xf numFmtId="49" fontId="24" fillId="0" borderId="32">
      <alignment horizontal="center" vertical="center" wrapText="1"/>
    </xf>
    <xf numFmtId="49" fontId="23" fillId="0" borderId="33">
      <alignment horizontal="center" vertical="center" wrapText="1"/>
    </xf>
    <xf numFmtId="49" fontId="23" fillId="0" borderId="21">
      <alignment horizontal="center" vertical="center" wrapText="1"/>
    </xf>
    <xf numFmtId="49" fontId="23" fillId="0" borderId="32">
      <alignment horizontal="center" vertical="center" wrapText="1"/>
    </xf>
    <xf numFmtId="49" fontId="23" fillId="0" borderId="23">
      <alignment horizontal="center" vertical="center" wrapText="1"/>
    </xf>
    <xf numFmtId="49" fontId="23" fillId="0" borderId="0">
      <alignment horizontal="center" vertical="center" wrapText="1"/>
    </xf>
    <xf numFmtId="49" fontId="23" fillId="0" borderId="4">
      <alignment horizontal="center" vertical="center" wrapText="1"/>
    </xf>
    <xf numFmtId="49" fontId="24" fillId="0" borderId="31">
      <alignment horizontal="center" vertical="center" wrapText="1"/>
    </xf>
    <xf numFmtId="49" fontId="23" fillId="0" borderId="34">
      <alignment horizontal="center" vertical="center" wrapText="1"/>
    </xf>
    <xf numFmtId="0" fontId="18" fillId="0" borderId="35"/>
    <xf numFmtId="0" fontId="23" fillId="0" borderId="31">
      <alignment horizontal="center" vertical="center"/>
    </xf>
    <xf numFmtId="0" fontId="23" fillId="0" borderId="33">
      <alignment horizontal="center" vertical="center"/>
    </xf>
    <xf numFmtId="0" fontId="23" fillId="0" borderId="21">
      <alignment horizontal="center" vertical="center"/>
    </xf>
    <xf numFmtId="0" fontId="23" fillId="0" borderId="32">
      <alignment horizontal="center" vertical="center"/>
    </xf>
    <xf numFmtId="49" fontId="23" fillId="0" borderId="13">
      <alignment horizontal="center" vertical="center"/>
    </xf>
    <xf numFmtId="49" fontId="23" fillId="0" borderId="11">
      <alignment horizontal="center" vertical="center"/>
    </xf>
    <xf numFmtId="49" fontId="23" fillId="0" borderId="12">
      <alignment horizontal="center" vertical="center"/>
    </xf>
    <xf numFmtId="49" fontId="23" fillId="0" borderId="1">
      <alignment horizontal="center" vertical="center"/>
    </xf>
    <xf numFmtId="49" fontId="23" fillId="0" borderId="4">
      <alignment horizontal="center"/>
    </xf>
    <xf numFmtId="0" fontId="23" fillId="0" borderId="23">
      <alignment horizontal="center"/>
    </xf>
    <xf numFmtId="0" fontId="23" fillId="0" borderId="0">
      <alignment horizontal="center"/>
    </xf>
    <xf numFmtId="49" fontId="23" fillId="0" borderId="4"/>
    <xf numFmtId="0" fontId="23" fillId="0" borderId="1">
      <alignment horizontal="center" vertical="top"/>
    </xf>
    <xf numFmtId="49" fontId="23" fillId="0" borderId="1">
      <alignment horizontal="center" vertical="top" wrapText="1"/>
    </xf>
    <xf numFmtId="0" fontId="23" fillId="0" borderId="11"/>
    <xf numFmtId="4" fontId="23" fillId="0" borderId="23">
      <alignment horizontal="right"/>
    </xf>
    <xf numFmtId="4" fontId="23" fillId="0" borderId="0">
      <alignment horizontal="right" shrinkToFit="1"/>
    </xf>
    <xf numFmtId="4" fontId="23" fillId="0" borderId="4">
      <alignment horizontal="right"/>
    </xf>
    <xf numFmtId="4" fontId="23" fillId="0" borderId="36">
      <alignment horizontal="right"/>
    </xf>
    <xf numFmtId="0" fontId="23" fillId="0" borderId="23"/>
    <xf numFmtId="0" fontId="23" fillId="0" borderId="1">
      <alignment horizontal="center" vertical="top" wrapText="1"/>
    </xf>
    <xf numFmtId="0" fontId="23" fillId="0" borderId="4">
      <alignment horizontal="center"/>
    </xf>
    <xf numFmtId="49" fontId="23" fillId="0" borderId="23">
      <alignment horizontal="center"/>
    </xf>
    <xf numFmtId="49" fontId="23" fillId="0" borderId="0">
      <alignment horizontal="left"/>
    </xf>
    <xf numFmtId="4" fontId="23" fillId="0" borderId="11">
      <alignment horizontal="right"/>
    </xf>
    <xf numFmtId="0" fontId="23" fillId="0" borderId="1">
      <alignment horizontal="center" vertical="top"/>
    </xf>
    <xf numFmtId="4" fontId="23" fillId="0" borderId="37">
      <alignment horizontal="right"/>
    </xf>
    <xf numFmtId="0" fontId="23" fillId="0" borderId="37"/>
    <xf numFmtId="4" fontId="23" fillId="0" borderId="38">
      <alignment horizontal="right"/>
    </xf>
    <xf numFmtId="0" fontId="18" fillId="4" borderId="0"/>
    <xf numFmtId="0" fontId="24" fillId="0" borderId="0"/>
    <xf numFmtId="0" fontId="26" fillId="0" borderId="0"/>
    <xf numFmtId="0" fontId="23" fillId="0" borderId="0">
      <alignment horizontal="left"/>
    </xf>
    <xf numFmtId="0" fontId="23" fillId="0" borderId="0"/>
    <xf numFmtId="0" fontId="27" fillId="0" borderId="0"/>
    <xf numFmtId="0" fontId="18" fillId="0" borderId="0"/>
    <xf numFmtId="0" fontId="18" fillId="4" borderId="4"/>
    <xf numFmtId="49" fontId="23" fillId="0" borderId="1">
      <alignment horizontal="center" vertical="center" wrapText="1"/>
    </xf>
    <xf numFmtId="49" fontId="23" fillId="0" borderId="1">
      <alignment horizontal="center" vertical="center" wrapText="1"/>
    </xf>
    <xf numFmtId="0" fontId="18" fillId="4" borderId="2"/>
    <xf numFmtId="0" fontId="23" fillId="0" borderId="39">
      <alignment horizontal="left" wrapText="1"/>
    </xf>
    <xf numFmtId="0" fontId="23" fillId="0" borderId="19">
      <alignment horizontal="left" wrapText="1" indent="1"/>
    </xf>
    <xf numFmtId="0" fontId="23" fillId="0" borderId="25">
      <alignment horizontal="left" wrapText="1" indent="2"/>
    </xf>
    <xf numFmtId="0" fontId="18" fillId="4" borderId="40"/>
    <xf numFmtId="0" fontId="28" fillId="0" borderId="0">
      <alignment horizontal="center" wrapText="1"/>
    </xf>
    <xf numFmtId="0" fontId="29" fillId="0" borderId="0">
      <alignment horizontal="center" vertical="top"/>
    </xf>
    <xf numFmtId="0" fontId="23" fillId="0" borderId="4">
      <alignment wrapText="1"/>
    </xf>
    <xf numFmtId="0" fontId="23" fillId="0" borderId="2">
      <alignment wrapText="1"/>
    </xf>
    <xf numFmtId="0" fontId="23" fillId="0" borderId="23">
      <alignment horizontal="left"/>
    </xf>
    <xf numFmtId="0" fontId="18" fillId="4" borderId="41"/>
    <xf numFmtId="49" fontId="23" fillId="0" borderId="31">
      <alignment horizontal="center" wrapText="1"/>
    </xf>
    <xf numFmtId="49" fontId="23" fillId="0" borderId="33">
      <alignment horizontal="center" wrapText="1"/>
    </xf>
    <xf numFmtId="49" fontId="23" fillId="0" borderId="32">
      <alignment horizontal="center"/>
    </xf>
    <xf numFmtId="0" fontId="18" fillId="4" borderId="23"/>
    <xf numFmtId="0" fontId="18" fillId="4" borderId="42"/>
    <xf numFmtId="0" fontId="23" fillId="0" borderId="35"/>
    <xf numFmtId="0" fontId="23" fillId="0" borderId="0">
      <alignment horizontal="left"/>
    </xf>
    <xf numFmtId="49" fontId="23" fillId="0" borderId="23"/>
    <xf numFmtId="49" fontId="23" fillId="0" borderId="0"/>
    <xf numFmtId="49" fontId="23" fillId="0" borderId="13">
      <alignment horizontal="center"/>
    </xf>
    <xf numFmtId="49" fontId="23" fillId="0" borderId="11">
      <alignment horizontal="center"/>
    </xf>
    <xf numFmtId="49" fontId="23" fillId="0" borderId="1">
      <alignment horizontal="center"/>
    </xf>
    <xf numFmtId="49" fontId="23" fillId="0" borderId="1">
      <alignment horizontal="center" vertical="center" wrapText="1"/>
    </xf>
    <xf numFmtId="49" fontId="23" fillId="0" borderId="36">
      <alignment horizontal="center" vertical="center" wrapText="1"/>
    </xf>
    <xf numFmtId="0" fontId="18" fillId="4" borderId="43"/>
    <xf numFmtId="4" fontId="23" fillId="0" borderId="1">
      <alignment horizontal="right"/>
    </xf>
    <xf numFmtId="0" fontId="23" fillId="3" borderId="35"/>
    <xf numFmtId="0" fontId="28" fillId="0" borderId="0">
      <alignment horizontal="center" wrapText="1"/>
    </xf>
    <xf numFmtId="0" fontId="30" fillId="0" borderId="24"/>
    <xf numFmtId="49" fontId="31" fillId="0" borderId="44">
      <alignment horizontal="right"/>
    </xf>
    <xf numFmtId="0" fontId="23" fillId="0" borderId="44">
      <alignment horizontal="right"/>
    </xf>
    <xf numFmtId="0" fontId="30" fillId="0" borderId="4"/>
    <xf numFmtId="0" fontId="23" fillId="0" borderId="36">
      <alignment horizontal="center"/>
    </xf>
    <xf numFmtId="49" fontId="18" fillId="0" borderId="45">
      <alignment horizontal="center"/>
    </xf>
    <xf numFmtId="14" fontId="23" fillId="0" borderId="46">
      <alignment horizontal="center"/>
    </xf>
    <xf numFmtId="0" fontId="23" fillId="0" borderId="47">
      <alignment horizontal="center"/>
    </xf>
    <xf numFmtId="49" fontId="23" fillId="0" borderId="48">
      <alignment horizontal="center"/>
    </xf>
    <xf numFmtId="49" fontId="23" fillId="0" borderId="46">
      <alignment horizontal="center"/>
    </xf>
    <xf numFmtId="0" fontId="23" fillId="0" borderId="46">
      <alignment horizontal="center"/>
    </xf>
    <xf numFmtId="49" fontId="23" fillId="0" borderId="49">
      <alignment horizontal="center"/>
    </xf>
    <xf numFmtId="0" fontId="27" fillId="0" borderId="35"/>
    <xf numFmtId="0" fontId="30" fillId="0" borderId="0"/>
    <xf numFmtId="0" fontId="18" fillId="0" borderId="50"/>
    <xf numFmtId="0" fontId="18" fillId="0" borderId="51"/>
    <xf numFmtId="0" fontId="23" fillId="0" borderId="16">
      <alignment horizontal="left" wrapText="1"/>
    </xf>
    <xf numFmtId="49" fontId="23" fillId="0" borderId="37">
      <alignment horizontal="center"/>
    </xf>
    <xf numFmtId="0" fontId="28" fillId="0" borderId="0">
      <alignment horizontal="left" wrapText="1"/>
    </xf>
    <xf numFmtId="49" fontId="18" fillId="0" borderId="0"/>
    <xf numFmtId="0" fontId="23" fillId="0" borderId="0">
      <alignment horizontal="right"/>
    </xf>
    <xf numFmtId="49" fontId="23" fillId="0" borderId="0">
      <alignment horizontal="right"/>
    </xf>
    <xf numFmtId="4" fontId="23" fillId="0" borderId="16">
      <alignment horizontal="right"/>
    </xf>
    <xf numFmtId="0" fontId="23" fillId="0" borderId="0">
      <alignment horizontal="left" wrapText="1"/>
    </xf>
    <xf numFmtId="0" fontId="23" fillId="0" borderId="4">
      <alignment horizontal="left"/>
    </xf>
    <xf numFmtId="0" fontId="23" fillId="0" borderId="20">
      <alignment horizontal="left" wrapText="1"/>
    </xf>
    <xf numFmtId="0" fontId="23" fillId="0" borderId="2"/>
    <xf numFmtId="0" fontId="24" fillId="0" borderId="52">
      <alignment horizontal="left" wrapText="1"/>
    </xf>
    <xf numFmtId="0" fontId="23" fillId="0" borderId="17">
      <alignment horizontal="left" wrapText="1" indent="2"/>
    </xf>
    <xf numFmtId="49" fontId="23" fillId="0" borderId="0">
      <alignment horizontal="center" wrapText="1"/>
    </xf>
    <xf numFmtId="49" fontId="23" fillId="0" borderId="32">
      <alignment horizontal="center" wrapText="1"/>
    </xf>
    <xf numFmtId="0" fontId="23" fillId="0" borderId="53"/>
    <xf numFmtId="0" fontId="23" fillId="0" borderId="54">
      <alignment horizontal="center" wrapText="1"/>
    </xf>
    <xf numFmtId="0" fontId="18" fillId="4" borderId="35"/>
    <xf numFmtId="49" fontId="23" fillId="0" borderId="21">
      <alignment horizontal="center"/>
    </xf>
    <xf numFmtId="49" fontId="23" fillId="0" borderId="0">
      <alignment horizontal="center"/>
    </xf>
    <xf numFmtId="49" fontId="23" fillId="0" borderId="12">
      <alignment horizontal="center" wrapText="1"/>
    </xf>
    <xf numFmtId="49" fontId="23" fillId="0" borderId="55">
      <alignment horizontal="center" wrapText="1"/>
    </xf>
    <xf numFmtId="49" fontId="23" fillId="0" borderId="12">
      <alignment horizontal="center"/>
    </xf>
    <xf numFmtId="49" fontId="23" fillId="0" borderId="4"/>
    <xf numFmtId="0" fontId="21" fillId="0" borderId="0"/>
    <xf numFmtId="169" fontId="18" fillId="0" borderId="0" applyFont="0" applyFill="0" applyBorder="0" applyAlignment="0" applyProtection="0"/>
    <xf numFmtId="0" fontId="18" fillId="0" borderId="0"/>
    <xf numFmtId="0" fontId="18" fillId="0" borderId="0"/>
    <xf numFmtId="164" fontId="7" fillId="0" borderId="0">
      <alignment vertical="top" wrapText="1"/>
    </xf>
    <xf numFmtId="0" fontId="18" fillId="0" borderId="0"/>
    <xf numFmtId="164" fontId="7" fillId="0" borderId="0">
      <alignment vertical="top" wrapText="1"/>
    </xf>
    <xf numFmtId="0" fontId="18" fillId="0" borderId="0"/>
    <xf numFmtId="164" fontId="7" fillId="0" borderId="0">
      <alignment vertical="top" wrapText="1"/>
    </xf>
    <xf numFmtId="0" fontId="18" fillId="0" borderId="0"/>
    <xf numFmtId="164" fontId="7" fillId="0" borderId="0">
      <alignment vertical="top" wrapText="1"/>
    </xf>
    <xf numFmtId="0" fontId="18" fillId="0" borderId="0"/>
    <xf numFmtId="164" fontId="7" fillId="0" borderId="0">
      <alignment vertical="top" wrapText="1"/>
    </xf>
    <xf numFmtId="0" fontId="18" fillId="0" borderId="0"/>
    <xf numFmtId="164" fontId="7" fillId="0" borderId="0">
      <alignment vertical="top" wrapText="1"/>
    </xf>
    <xf numFmtId="0" fontId="18" fillId="0" borderId="0"/>
    <xf numFmtId="164" fontId="7" fillId="0" borderId="0">
      <alignment vertical="top" wrapText="1"/>
    </xf>
    <xf numFmtId="0" fontId="18" fillId="0" borderId="0"/>
    <xf numFmtId="164" fontId="7" fillId="0" borderId="0">
      <alignment vertical="top" wrapText="1"/>
    </xf>
    <xf numFmtId="0" fontId="18" fillId="0" borderId="0"/>
    <xf numFmtId="164" fontId="7" fillId="0" borderId="0">
      <alignment vertical="top" wrapText="1"/>
    </xf>
    <xf numFmtId="0" fontId="18" fillId="0" borderId="0"/>
    <xf numFmtId="164" fontId="7" fillId="0" borderId="0">
      <alignment vertical="top" wrapText="1"/>
    </xf>
    <xf numFmtId="0" fontId="18" fillId="0" borderId="0"/>
    <xf numFmtId="164" fontId="7" fillId="0" borderId="0">
      <alignment vertical="top" wrapText="1"/>
    </xf>
    <xf numFmtId="0" fontId="18" fillId="0" borderId="0"/>
    <xf numFmtId="164" fontId="7" fillId="0" borderId="0">
      <alignment vertical="top" wrapText="1"/>
    </xf>
    <xf numFmtId="0" fontId="18" fillId="0" borderId="0"/>
    <xf numFmtId="164" fontId="7" fillId="0" borderId="0">
      <alignment vertical="top" wrapText="1"/>
    </xf>
    <xf numFmtId="0" fontId="18" fillId="0" borderId="0"/>
    <xf numFmtId="164" fontId="7" fillId="0" borderId="0">
      <alignment vertical="top" wrapText="1"/>
    </xf>
    <xf numFmtId="0" fontId="18" fillId="0" borderId="0"/>
    <xf numFmtId="0" fontId="18" fillId="0" borderId="0"/>
    <xf numFmtId="0" fontId="18" fillId="0" borderId="0"/>
    <xf numFmtId="164" fontId="7" fillId="0" borderId="0">
      <alignment vertical="top" wrapText="1"/>
    </xf>
    <xf numFmtId="0" fontId="18" fillId="0" borderId="0"/>
    <xf numFmtId="0" fontId="18" fillId="0" borderId="0"/>
    <xf numFmtId="164" fontId="7" fillId="0" borderId="0">
      <alignment vertical="top" wrapText="1"/>
    </xf>
    <xf numFmtId="164" fontId="7" fillId="0" borderId="0">
      <alignment vertical="top" wrapText="1"/>
    </xf>
    <xf numFmtId="0" fontId="18" fillId="0" borderId="0"/>
    <xf numFmtId="0" fontId="18" fillId="0" borderId="0"/>
    <xf numFmtId="164" fontId="7" fillId="0" borderId="0">
      <alignment vertical="top" wrapText="1"/>
    </xf>
    <xf numFmtId="0" fontId="18" fillId="0" borderId="0"/>
    <xf numFmtId="0" fontId="18" fillId="0" borderId="0"/>
    <xf numFmtId="164" fontId="7" fillId="0" borderId="0">
      <alignment vertical="top" wrapText="1"/>
    </xf>
    <xf numFmtId="0" fontId="18" fillId="0" borderId="0"/>
    <xf numFmtId="164" fontId="7" fillId="0" borderId="0">
      <alignment vertical="top" wrapText="1"/>
    </xf>
    <xf numFmtId="0" fontId="18" fillId="0" borderId="0"/>
    <xf numFmtId="0" fontId="18" fillId="0" borderId="0"/>
    <xf numFmtId="164" fontId="7" fillId="0" borderId="0">
      <alignment vertical="top" wrapText="1"/>
    </xf>
    <xf numFmtId="0" fontId="18" fillId="0" borderId="0"/>
    <xf numFmtId="164" fontId="7" fillId="0" borderId="0">
      <alignment vertical="top" wrapText="1"/>
    </xf>
    <xf numFmtId="0" fontId="18" fillId="0" borderId="0"/>
    <xf numFmtId="164" fontId="7" fillId="0" borderId="0">
      <alignment vertical="top" wrapText="1"/>
    </xf>
    <xf numFmtId="164" fontId="7" fillId="0" borderId="0">
      <alignment vertical="top" wrapText="1"/>
    </xf>
    <xf numFmtId="0" fontId="18" fillId="0" borderId="0"/>
    <xf numFmtId="0" fontId="18" fillId="0" borderId="0"/>
    <xf numFmtId="164" fontId="7" fillId="0" borderId="0">
      <alignment vertical="top" wrapText="1"/>
    </xf>
    <xf numFmtId="0" fontId="18" fillId="0" borderId="0"/>
    <xf numFmtId="0" fontId="18" fillId="0" borderId="0"/>
    <xf numFmtId="164" fontId="7" fillId="0" borderId="0">
      <alignment vertical="top" wrapText="1"/>
    </xf>
    <xf numFmtId="0" fontId="18" fillId="0" borderId="0"/>
    <xf numFmtId="164" fontId="7" fillId="0" borderId="0">
      <alignment vertical="top" wrapText="1"/>
    </xf>
    <xf numFmtId="0" fontId="18" fillId="0" borderId="0"/>
    <xf numFmtId="164" fontId="7" fillId="0" borderId="0">
      <alignment vertical="top" wrapText="1"/>
    </xf>
    <xf numFmtId="0" fontId="18" fillId="0" borderId="0"/>
    <xf numFmtId="164" fontId="7" fillId="0" borderId="0">
      <alignment vertical="top" wrapText="1"/>
    </xf>
    <xf numFmtId="0" fontId="18" fillId="0" borderId="0"/>
    <xf numFmtId="164" fontId="7" fillId="0" borderId="0">
      <alignment vertical="top" wrapText="1"/>
    </xf>
    <xf numFmtId="0" fontId="18" fillId="0" borderId="0"/>
    <xf numFmtId="164" fontId="7" fillId="0" borderId="0">
      <alignment vertical="top" wrapText="1"/>
    </xf>
    <xf numFmtId="0" fontId="18" fillId="0" borderId="0"/>
    <xf numFmtId="164" fontId="7" fillId="0" borderId="0">
      <alignment vertical="top" wrapText="1"/>
    </xf>
    <xf numFmtId="0" fontId="18" fillId="0" borderId="0"/>
    <xf numFmtId="164" fontId="7" fillId="0" borderId="0">
      <alignment vertical="top" wrapText="1"/>
    </xf>
    <xf numFmtId="164" fontId="7" fillId="0" borderId="0">
      <alignment vertical="top" wrapText="1"/>
    </xf>
    <xf numFmtId="0" fontId="18" fillId="0" borderId="0"/>
    <xf numFmtId="0" fontId="18" fillId="0" borderId="0"/>
    <xf numFmtId="0" fontId="18" fillId="0" borderId="0"/>
    <xf numFmtId="164" fontId="7" fillId="0" borderId="0">
      <alignment vertical="top" wrapText="1"/>
    </xf>
    <xf numFmtId="0" fontId="18" fillId="0" borderId="0"/>
    <xf numFmtId="164" fontId="7" fillId="0" borderId="0">
      <alignment vertical="top" wrapText="1"/>
    </xf>
    <xf numFmtId="0" fontId="18" fillId="0" borderId="0"/>
    <xf numFmtId="164" fontId="7" fillId="0" borderId="0">
      <alignment vertical="top" wrapText="1"/>
    </xf>
    <xf numFmtId="0" fontId="18" fillId="0" borderId="0"/>
    <xf numFmtId="164" fontId="7" fillId="0" borderId="0">
      <alignment vertical="top" wrapText="1"/>
    </xf>
    <xf numFmtId="0" fontId="18" fillId="0" borderId="0"/>
    <xf numFmtId="164" fontId="7" fillId="0" borderId="0">
      <alignment vertical="top" wrapText="1"/>
    </xf>
    <xf numFmtId="0" fontId="18" fillId="0" borderId="0"/>
    <xf numFmtId="164" fontId="7" fillId="0" borderId="0">
      <alignment vertical="top" wrapText="1"/>
    </xf>
    <xf numFmtId="164" fontId="7" fillId="0" borderId="0">
      <alignment vertical="top" wrapText="1"/>
    </xf>
    <xf numFmtId="0" fontId="18" fillId="0" borderId="0"/>
    <xf numFmtId="0" fontId="18" fillId="0" borderId="0"/>
    <xf numFmtId="164" fontId="7" fillId="0" borderId="0">
      <alignment vertical="top" wrapText="1"/>
    </xf>
    <xf numFmtId="0" fontId="18" fillId="0" borderId="0"/>
    <xf numFmtId="164" fontId="7" fillId="0" borderId="0">
      <alignment vertical="top" wrapText="1"/>
    </xf>
    <xf numFmtId="0" fontId="18" fillId="0" borderId="0"/>
    <xf numFmtId="164" fontId="7" fillId="0" borderId="0">
      <alignment vertical="top" wrapText="1"/>
    </xf>
    <xf numFmtId="0" fontId="18" fillId="0" borderId="0"/>
    <xf numFmtId="0" fontId="18" fillId="0" borderId="0"/>
    <xf numFmtId="164" fontId="7" fillId="0" borderId="0">
      <alignment vertical="top" wrapText="1"/>
    </xf>
    <xf numFmtId="0" fontId="18" fillId="0" borderId="0"/>
    <xf numFmtId="164" fontId="7" fillId="0" borderId="0">
      <alignment vertical="top" wrapText="1"/>
    </xf>
    <xf numFmtId="0" fontId="2" fillId="0" borderId="0"/>
    <xf numFmtId="164" fontId="7" fillId="0" borderId="0">
      <alignment vertical="top" wrapText="1"/>
    </xf>
    <xf numFmtId="43" fontId="7" fillId="0" borderId="0" applyFont="0" applyFill="0" applyBorder="0" applyAlignment="0" applyProtection="0"/>
    <xf numFmtId="0" fontId="2" fillId="0" borderId="0"/>
    <xf numFmtId="0" fontId="2" fillId="0" borderId="0"/>
    <xf numFmtId="0" fontId="18" fillId="0" borderId="0"/>
    <xf numFmtId="0" fontId="57" fillId="0" borderId="16">
      <alignment horizontal="left" wrapText="1" indent="2"/>
    </xf>
    <xf numFmtId="49" fontId="57" fillId="0" borderId="11">
      <alignment horizontal="center"/>
    </xf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56" fillId="21" borderId="0" applyNumberFormat="0" applyBorder="0" applyAlignment="0" applyProtection="0"/>
    <xf numFmtId="0" fontId="56" fillId="22" borderId="0" applyNumberFormat="0" applyBorder="0" applyAlignment="0" applyProtection="0"/>
    <xf numFmtId="0" fontId="56" fillId="23" borderId="0" applyNumberFormat="0" applyBorder="0" applyAlignment="0" applyProtection="0"/>
    <xf numFmtId="0" fontId="56" fillId="24" borderId="0" applyNumberFormat="0" applyBorder="0" applyAlignment="0" applyProtection="0"/>
    <xf numFmtId="0" fontId="56" fillId="25" borderId="0" applyNumberFormat="0" applyBorder="0" applyAlignment="0" applyProtection="0"/>
    <xf numFmtId="0" fontId="56" fillId="26" borderId="0" applyNumberFormat="0" applyBorder="0" applyAlignment="0" applyProtection="0"/>
    <xf numFmtId="0" fontId="56" fillId="27" borderId="0" applyNumberFormat="0" applyBorder="0" applyAlignment="0" applyProtection="0"/>
    <xf numFmtId="0" fontId="56" fillId="28" borderId="0" applyNumberFormat="0" applyBorder="0" applyAlignment="0" applyProtection="0"/>
    <xf numFmtId="0" fontId="56" fillId="29" borderId="0" applyNumberFormat="0" applyBorder="0" applyAlignment="0" applyProtection="0"/>
    <xf numFmtId="0" fontId="56" fillId="30" borderId="0" applyNumberFormat="0" applyBorder="0" applyAlignment="0" applyProtection="0"/>
    <xf numFmtId="0" fontId="56" fillId="31" borderId="0" applyNumberFormat="0" applyBorder="0" applyAlignment="0" applyProtection="0"/>
    <xf numFmtId="0" fontId="56" fillId="32" borderId="0" applyNumberFormat="0" applyBorder="0" applyAlignment="0" applyProtection="0"/>
    <xf numFmtId="0" fontId="46" fillId="33" borderId="0" applyNumberFormat="0" applyBorder="0" applyAlignment="0" applyProtection="0"/>
    <xf numFmtId="0" fontId="50" fillId="34" borderId="67" applyNumberFormat="0" applyAlignment="0" applyProtection="0"/>
    <xf numFmtId="0" fontId="52" fillId="35" borderId="70" applyNumberFormat="0" applyAlignment="0" applyProtection="0"/>
    <xf numFmtId="0" fontId="54" fillId="0" borderId="0" applyNumberFormat="0" applyFill="0" applyBorder="0" applyAlignment="0" applyProtection="0"/>
    <xf numFmtId="0" fontId="45" fillId="36" borderId="0" applyNumberFormat="0" applyBorder="0" applyAlignment="0" applyProtection="0"/>
    <xf numFmtId="0" fontId="42" fillId="0" borderId="64" applyNumberFormat="0" applyFill="0" applyAlignment="0" applyProtection="0"/>
    <xf numFmtId="0" fontId="43" fillId="0" borderId="65" applyNumberFormat="0" applyFill="0" applyAlignment="0" applyProtection="0"/>
    <xf numFmtId="0" fontId="44" fillId="0" borderId="66" applyNumberFormat="0" applyFill="0" applyAlignment="0" applyProtection="0"/>
    <xf numFmtId="0" fontId="44" fillId="0" borderId="0" applyNumberFormat="0" applyFill="0" applyBorder="0" applyAlignment="0" applyProtection="0"/>
    <xf numFmtId="0" fontId="48" fillId="37" borderId="67" applyNumberFormat="0" applyAlignment="0" applyProtection="0"/>
    <xf numFmtId="0" fontId="51" fillId="0" borderId="69" applyNumberFormat="0" applyFill="0" applyAlignment="0" applyProtection="0"/>
    <xf numFmtId="0" fontId="47" fillId="38" borderId="0" applyNumberFormat="0" applyBorder="0" applyAlignment="0" applyProtection="0"/>
    <xf numFmtId="0" fontId="1" fillId="39" borderId="71" applyNumberFormat="0" applyFont="0" applyAlignment="0" applyProtection="0"/>
    <xf numFmtId="0" fontId="49" fillId="34" borderId="68" applyNumberFormat="0" applyAlignment="0" applyProtection="0"/>
    <xf numFmtId="0" fontId="58" fillId="0" borderId="0" applyNumberFormat="0" applyFill="0" applyBorder="0" applyAlignment="0" applyProtection="0"/>
    <xf numFmtId="0" fontId="55" fillId="0" borderId="72" applyNumberFormat="0" applyFill="0" applyAlignment="0" applyProtection="0"/>
    <xf numFmtId="0" fontId="53" fillId="0" borderId="0" applyNumberFormat="0" applyFill="0" applyBorder="0" applyAlignment="0" applyProtection="0"/>
  </cellStyleXfs>
  <cellXfs count="201">
    <xf numFmtId="164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6" fillId="0" borderId="0" xfId="0" applyNumberFormat="1" applyFont="1" applyAlignment="1">
      <alignment horizontal="center" vertical="top" wrapText="1"/>
    </xf>
    <xf numFmtId="0" fontId="6" fillId="0" borderId="1" xfId="0" applyNumberFormat="1" applyFont="1" applyBorder="1" applyAlignment="1">
      <alignment horizontal="center" wrapText="1"/>
    </xf>
    <xf numFmtId="164" fontId="9" fillId="0" borderId="0" xfId="0" applyFont="1" applyAlignment="1"/>
    <xf numFmtId="164" fontId="11" fillId="0" borderId="0" xfId="0" applyFont="1" applyAlignment="1">
      <alignment horizontal="left"/>
    </xf>
    <xf numFmtId="165" fontId="11" fillId="0" borderId="0" xfId="0" applyNumberFormat="1" applyFont="1" applyAlignment="1"/>
    <xf numFmtId="166" fontId="11" fillId="0" borderId="0" xfId="0" applyNumberFormat="1" applyFont="1" applyAlignment="1"/>
    <xf numFmtId="164" fontId="11" fillId="0" borderId="0" xfId="0" applyFont="1" applyAlignment="1"/>
    <xf numFmtId="164" fontId="12" fillId="0" borderId="0" xfId="0" applyFont="1" applyAlignment="1">
      <alignment horizontal="left" wrapText="1"/>
    </xf>
    <xf numFmtId="164" fontId="12" fillId="0" borderId="0" xfId="0" applyFont="1" applyAlignment="1">
      <alignment horizontal="center"/>
    </xf>
    <xf numFmtId="165" fontId="11" fillId="0" borderId="0" xfId="0" applyNumberFormat="1" applyFont="1" applyAlignment="1">
      <alignment horizontal="right"/>
    </xf>
    <xf numFmtId="49" fontId="12" fillId="0" borderId="5" xfId="0" applyNumberFormat="1" applyFont="1" applyBorder="1" applyAlignment="1">
      <alignment horizontal="center"/>
    </xf>
    <xf numFmtId="49" fontId="11" fillId="0" borderId="0" xfId="0" applyNumberFormat="1" applyFont="1" applyAlignment="1"/>
    <xf numFmtId="165" fontId="11" fillId="2" borderId="0" xfId="0" applyNumberFormat="1" applyFont="1" applyFill="1" applyAlignment="1"/>
    <xf numFmtId="166" fontId="11" fillId="2" borderId="0" xfId="0" applyNumberFormat="1" applyFont="1" applyFill="1" applyAlignment="1"/>
    <xf numFmtId="164" fontId="11" fillId="2" borderId="0" xfId="0" applyFont="1" applyFill="1" applyAlignment="1"/>
    <xf numFmtId="49" fontId="0" fillId="0" borderId="0" xfId="0" applyNumberFormat="1">
      <alignment vertical="top" wrapText="1"/>
    </xf>
    <xf numFmtId="0" fontId="14" fillId="0" borderId="0" xfId="10" applyFont="1"/>
    <xf numFmtId="0" fontId="14" fillId="0" borderId="0" xfId="8" applyFont="1" applyAlignment="1">
      <alignment vertical="center" wrapText="1"/>
    </xf>
    <xf numFmtId="0" fontId="14" fillId="0" borderId="0" xfId="10" applyFont="1" applyAlignment="1">
      <alignment horizontal="left"/>
    </xf>
    <xf numFmtId="4" fontId="14" fillId="0" borderId="0" xfId="10" applyNumberFormat="1" applyFont="1"/>
    <xf numFmtId="0" fontId="32" fillId="0" borderId="0" xfId="10" applyFont="1"/>
    <xf numFmtId="0" fontId="32" fillId="0" borderId="0" xfId="10" applyFont="1" applyAlignment="1">
      <alignment horizontal="left"/>
    </xf>
    <xf numFmtId="165" fontId="33" fillId="0" borderId="5" xfId="10" applyNumberFormat="1" applyFont="1" applyBorder="1" applyAlignment="1">
      <alignment horizontal="right"/>
    </xf>
    <xf numFmtId="0" fontId="32" fillId="0" borderId="56" xfId="8" applyFont="1" applyBorder="1" applyAlignment="1">
      <alignment wrapText="1"/>
    </xf>
    <xf numFmtId="0" fontId="32" fillId="0" borderId="57" xfId="10" applyFont="1" applyBorder="1" applyAlignment="1">
      <alignment horizontal="center" vertical="top"/>
    </xf>
    <xf numFmtId="0" fontId="32" fillId="0" borderId="56" xfId="10" applyFont="1" applyBorder="1" applyAlignment="1">
      <alignment wrapText="1"/>
    </xf>
    <xf numFmtId="165" fontId="34" fillId="0" borderId="5" xfId="10" applyNumberFormat="1" applyFont="1" applyBorder="1" applyAlignment="1">
      <alignment horizontal="right"/>
    </xf>
    <xf numFmtId="0" fontId="32" fillId="0" borderId="56" xfId="10" applyFont="1" applyBorder="1" applyAlignment="1">
      <alignment vertical="top" wrapText="1"/>
    </xf>
    <xf numFmtId="0" fontId="35" fillId="0" borderId="57" xfId="10" applyFont="1" applyBorder="1" applyAlignment="1">
      <alignment horizontal="center" vertical="top"/>
    </xf>
    <xf numFmtId="0" fontId="35" fillId="0" borderId="56" xfId="10" applyFont="1" applyBorder="1" applyAlignment="1">
      <alignment vertical="top" wrapText="1"/>
    </xf>
    <xf numFmtId="0" fontId="32" fillId="0" borderId="5" xfId="10" applyFont="1" applyBorder="1"/>
    <xf numFmtId="165" fontId="33" fillId="5" borderId="5" xfId="10" applyNumberFormat="1" applyFont="1" applyFill="1" applyBorder="1" applyAlignment="1">
      <alignment horizontal="right"/>
    </xf>
    <xf numFmtId="0" fontId="35" fillId="0" borderId="56" xfId="10" applyFont="1" applyBorder="1" applyAlignment="1">
      <alignment wrapText="1"/>
    </xf>
    <xf numFmtId="165" fontId="35" fillId="0" borderId="5" xfId="10" applyNumberFormat="1" applyFont="1" applyBorder="1" applyAlignment="1">
      <alignment horizontal="right"/>
    </xf>
    <xf numFmtId="0" fontId="35" fillId="0" borderId="5" xfId="10" applyFont="1" applyBorder="1" applyAlignment="1">
      <alignment horizontal="center"/>
    </xf>
    <xf numFmtId="3" fontId="35" fillId="0" borderId="5" xfId="10" applyNumberFormat="1" applyFont="1" applyBorder="1" applyAlignment="1">
      <alignment horizontal="center"/>
    </xf>
    <xf numFmtId="0" fontId="35" fillId="0" borderId="58" xfId="10" applyFont="1" applyBorder="1" applyAlignment="1">
      <alignment horizontal="center"/>
    </xf>
    <xf numFmtId="0" fontId="35" fillId="0" borderId="59" xfId="10" applyFont="1" applyBorder="1" applyAlignment="1">
      <alignment horizontal="center" vertical="top"/>
    </xf>
    <xf numFmtId="0" fontId="36" fillId="0" borderId="9" xfId="8" applyFont="1" applyBorder="1" applyAlignment="1">
      <alignment horizontal="center" vertical="center" wrapText="1"/>
    </xf>
    <xf numFmtId="0" fontId="15" fillId="0" borderId="8" xfId="9" applyFont="1" applyBorder="1" applyAlignment="1">
      <alignment vertical="center"/>
    </xf>
    <xf numFmtId="0" fontId="15" fillId="0" borderId="7" xfId="9" applyFont="1" applyBorder="1" applyAlignment="1">
      <alignment vertical="center"/>
    </xf>
    <xf numFmtId="0" fontId="33" fillId="0" borderId="0" xfId="10" applyFont="1" applyAlignment="1">
      <alignment horizontal="right"/>
    </xf>
    <xf numFmtId="0" fontId="14" fillId="0" borderId="0" xfId="10" applyFont="1" applyAlignment="1">
      <alignment horizontal="center"/>
    </xf>
    <xf numFmtId="0" fontId="13" fillId="0" borderId="0" xfId="10" applyFont="1" applyAlignment="1">
      <alignment horizontal="center"/>
    </xf>
    <xf numFmtId="0" fontId="37" fillId="0" borderId="0" xfId="8" applyFont="1" applyAlignment="1">
      <alignment horizontal="left" vertical="top" wrapText="1"/>
    </xf>
    <xf numFmtId="0" fontId="13" fillId="0" borderId="0" xfId="8" applyFont="1" applyAlignment="1">
      <alignment horizontal="left" wrapText="1"/>
    </xf>
    <xf numFmtId="0" fontId="11" fillId="0" borderId="0" xfId="10" applyFont="1"/>
    <xf numFmtId="0" fontId="38" fillId="0" borderId="0" xfId="8" applyFont="1" applyAlignment="1">
      <alignment horizontal="right"/>
    </xf>
    <xf numFmtId="0" fontId="21" fillId="0" borderId="0" xfId="10" applyAlignment="1">
      <alignment horizontal="center"/>
    </xf>
    <xf numFmtId="0" fontId="11" fillId="0" borderId="0" xfId="195" applyFont="1"/>
    <xf numFmtId="0" fontId="11" fillId="0" borderId="0" xfId="195" applyFont="1" applyAlignment="1">
      <alignment horizontal="left"/>
    </xf>
    <xf numFmtId="167" fontId="33" fillId="0" borderId="5" xfId="195" applyNumberFormat="1" applyFont="1" applyBorder="1" applyAlignment="1">
      <alignment horizontal="center"/>
    </xf>
    <xf numFmtId="165" fontId="33" fillId="0" borderId="5" xfId="195" applyNumberFormat="1" applyFont="1" applyBorder="1" applyAlignment="1">
      <alignment horizontal="center"/>
    </xf>
    <xf numFmtId="0" fontId="32" fillId="0" borderId="7" xfId="195" applyFont="1" applyBorder="1" applyAlignment="1">
      <alignment horizontal="left" wrapText="1"/>
    </xf>
    <xf numFmtId="49" fontId="35" fillId="0" borderId="60" xfId="195" applyNumberFormat="1" applyFont="1" applyBorder="1" applyAlignment="1">
      <alignment horizontal="center" vertical="justify"/>
    </xf>
    <xf numFmtId="0" fontId="33" fillId="0" borderId="0" xfId="195" applyFont="1"/>
    <xf numFmtId="0" fontId="33" fillId="0" borderId="0" xfId="195" applyFont="1" applyAlignment="1">
      <alignment horizontal="left"/>
    </xf>
    <xf numFmtId="49" fontId="32" fillId="0" borderId="10" xfId="195" applyNumberFormat="1" applyFont="1" applyBorder="1" applyAlignment="1">
      <alignment horizontal="left" wrapText="1"/>
    </xf>
    <xf numFmtId="49" fontId="32" fillId="0" borderId="60" xfId="195" applyNumberFormat="1" applyFont="1" applyBorder="1" applyAlignment="1">
      <alignment horizontal="center" vertical="center"/>
    </xf>
    <xf numFmtId="0" fontId="32" fillId="0" borderId="6" xfId="195" applyFont="1" applyBorder="1" applyAlignment="1">
      <alignment horizontal="left" vertical="top" wrapText="1"/>
    </xf>
    <xf numFmtId="49" fontId="32" fillId="0" borderId="5" xfId="195" applyNumberFormat="1" applyFont="1" applyBorder="1" applyAlignment="1">
      <alignment horizontal="center" vertical="center"/>
    </xf>
    <xf numFmtId="0" fontId="32" fillId="0" borderId="61" xfId="195" applyFont="1" applyBorder="1" applyAlignment="1">
      <alignment horizontal="left" vertical="top" wrapText="1"/>
    </xf>
    <xf numFmtId="49" fontId="32" fillId="0" borderId="62" xfId="195" applyNumberFormat="1" applyFont="1" applyBorder="1" applyAlignment="1">
      <alignment horizontal="center" vertical="center"/>
    </xf>
    <xf numFmtId="0" fontId="34" fillId="0" borderId="0" xfId="195" applyFont="1"/>
    <xf numFmtId="0" fontId="34" fillId="0" borderId="0" xfId="195" applyFont="1" applyAlignment="1">
      <alignment horizontal="left"/>
    </xf>
    <xf numFmtId="167" fontId="34" fillId="0" borderId="5" xfId="195" applyNumberFormat="1" applyFont="1" applyBorder="1" applyAlignment="1">
      <alignment horizontal="center"/>
    </xf>
    <xf numFmtId="0" fontId="35" fillId="0" borderId="56" xfId="195" applyFont="1" applyBorder="1" applyAlignment="1">
      <alignment horizontal="left" vertical="top" wrapText="1"/>
    </xf>
    <xf numFmtId="49" fontId="35" fillId="0" borderId="57" xfId="195" applyNumberFormat="1" applyFont="1" applyBorder="1" applyAlignment="1">
      <alignment horizontal="center" vertical="center"/>
    </xf>
    <xf numFmtId="0" fontId="32" fillId="0" borderId="56" xfId="195" applyFont="1" applyBorder="1" applyAlignment="1">
      <alignment horizontal="left" vertical="top" wrapText="1"/>
    </xf>
    <xf numFmtId="49" fontId="32" fillId="0" borderId="57" xfId="195" applyNumberFormat="1" applyFont="1" applyBorder="1" applyAlignment="1">
      <alignment horizontal="center" vertical="center"/>
    </xf>
    <xf numFmtId="0" fontId="35" fillId="0" borderId="58" xfId="195" applyFont="1" applyBorder="1" applyAlignment="1">
      <alignment horizontal="left" vertical="top" wrapText="1"/>
    </xf>
    <xf numFmtId="0" fontId="40" fillId="0" borderId="0" xfId="195" applyFont="1"/>
    <xf numFmtId="0" fontId="40" fillId="0" borderId="0" xfId="195" applyFont="1" applyAlignment="1">
      <alignment horizontal="left"/>
    </xf>
    <xf numFmtId="167" fontId="34" fillId="0" borderId="8" xfId="195" applyNumberFormat="1" applyFont="1" applyBorder="1" applyAlignment="1">
      <alignment horizontal="center"/>
    </xf>
    <xf numFmtId="49" fontId="35" fillId="0" borderId="5" xfId="195" applyNumberFormat="1" applyFont="1" applyBorder="1" applyAlignment="1">
      <alignment horizontal="left" vertical="center" wrapText="1"/>
    </xf>
    <xf numFmtId="49" fontId="32" fillId="0" borderId="56" xfId="195" applyNumberFormat="1" applyFont="1" applyBorder="1" applyAlignment="1">
      <alignment horizontal="center" vertical="center"/>
    </xf>
    <xf numFmtId="49" fontId="32" fillId="0" borderId="5" xfId="195" applyNumberFormat="1" applyFont="1" applyBorder="1" applyAlignment="1">
      <alignment horizontal="left" wrapText="1"/>
    </xf>
    <xf numFmtId="167" fontId="34" fillId="0" borderId="9" xfId="195" applyNumberFormat="1" applyFont="1" applyBorder="1" applyAlignment="1">
      <alignment horizontal="center"/>
    </xf>
    <xf numFmtId="49" fontId="32" fillId="0" borderId="62" xfId="195" applyNumberFormat="1" applyFont="1" applyBorder="1" applyAlignment="1">
      <alignment horizontal="left" wrapText="1"/>
    </xf>
    <xf numFmtId="167" fontId="34" fillId="0" borderId="56" xfId="195" applyNumberFormat="1" applyFont="1" applyBorder="1" applyAlignment="1">
      <alignment horizontal="center"/>
    </xf>
    <xf numFmtId="49" fontId="32" fillId="0" borderId="57" xfId="195" applyNumberFormat="1" applyFont="1" applyBorder="1" applyAlignment="1">
      <alignment horizontal="left" wrapText="1"/>
    </xf>
    <xf numFmtId="49" fontId="32" fillId="0" borderId="56" xfId="195" applyNumberFormat="1" applyFont="1" applyBorder="1" applyAlignment="1">
      <alignment horizontal="left" wrapText="1"/>
    </xf>
    <xf numFmtId="0" fontId="32" fillId="0" borderId="8" xfId="195" applyFont="1" applyBorder="1" applyAlignment="1">
      <alignment horizontal="left" wrapText="1"/>
    </xf>
    <xf numFmtId="0" fontId="32" fillId="0" borderId="60" xfId="195" applyFont="1" applyBorder="1" applyAlignment="1">
      <alignment horizontal="center" vertical="justify"/>
    </xf>
    <xf numFmtId="0" fontId="32" fillId="0" borderId="8" xfId="195" applyFont="1" applyBorder="1" applyAlignment="1">
      <alignment horizontal="left" vertical="top" wrapText="1"/>
    </xf>
    <xf numFmtId="167" fontId="34" fillId="0" borderId="58" xfId="195" applyNumberFormat="1" applyFont="1" applyBorder="1" applyAlignment="1">
      <alignment horizontal="center"/>
    </xf>
    <xf numFmtId="1" fontId="39" fillId="0" borderId="5" xfId="195" applyNumberFormat="1" applyFont="1" applyBorder="1" applyAlignment="1">
      <alignment horizontal="center"/>
    </xf>
    <xf numFmtId="49" fontId="39" fillId="0" borderId="5" xfId="195" applyNumberFormat="1" applyFont="1" applyBorder="1" applyAlignment="1">
      <alignment horizontal="center"/>
    </xf>
    <xf numFmtId="49" fontId="39" fillId="0" borderId="5" xfId="195" applyNumberFormat="1" applyFont="1" applyBorder="1" applyAlignment="1">
      <alignment horizontal="center" vertical="top"/>
    </xf>
    <xf numFmtId="0" fontId="14" fillId="0" borderId="63" xfId="195" applyFont="1" applyBorder="1"/>
    <xf numFmtId="0" fontId="14" fillId="0" borderId="0" xfId="195" applyFont="1"/>
    <xf numFmtId="0" fontId="36" fillId="0" borderId="0" xfId="195" applyFont="1" applyAlignment="1">
      <alignment horizontal="left" wrapText="1"/>
    </xf>
    <xf numFmtId="0" fontId="21" fillId="0" borderId="0" xfId="195"/>
    <xf numFmtId="0" fontId="41" fillId="0" borderId="0" xfId="195" applyFont="1" applyAlignment="1">
      <alignment horizontal="left"/>
    </xf>
    <xf numFmtId="49" fontId="40" fillId="0" borderId="10" xfId="195" applyNumberFormat="1" applyFont="1" applyBorder="1" applyAlignment="1">
      <alignment horizontal="left" wrapText="1"/>
    </xf>
    <xf numFmtId="0" fontId="6" fillId="0" borderId="11" xfId="0" applyNumberFormat="1" applyFont="1" applyBorder="1" applyAlignment="1">
      <alignment horizontal="center" vertical="top" wrapText="1"/>
    </xf>
    <xf numFmtId="49" fontId="12" fillId="0" borderId="5" xfId="0" applyNumberFormat="1" applyFont="1" applyBorder="1" applyAlignment="1"/>
    <xf numFmtId="165" fontId="12" fillId="0" borderId="5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0" fontId="32" fillId="40" borderId="0" xfId="10" applyFont="1" applyFill="1" applyAlignment="1">
      <alignment horizontal="left"/>
    </xf>
    <xf numFmtId="0" fontId="12" fillId="6" borderId="5" xfId="1" applyFont="1" applyFill="1" applyBorder="1" applyAlignment="1">
      <alignment horizontal="center" vertical="top"/>
    </xf>
    <xf numFmtId="0" fontId="12" fillId="6" borderId="5" xfId="1" applyFont="1" applyFill="1" applyBorder="1" applyAlignment="1">
      <alignment horizontal="justify" vertical="top" wrapText="1"/>
    </xf>
    <xf numFmtId="168" fontId="59" fillId="2" borderId="5" xfId="300" applyNumberFormat="1" applyFont="1" applyFill="1" applyBorder="1" applyAlignment="1">
      <alignment vertical="center" wrapText="1"/>
    </xf>
    <xf numFmtId="168" fontId="59" fillId="2" borderId="5" xfId="3" applyNumberFormat="1" applyFont="1" applyFill="1" applyBorder="1" applyAlignment="1">
      <alignment vertical="center" wrapText="1"/>
    </xf>
    <xf numFmtId="0" fontId="11" fillId="6" borderId="5" xfId="1" applyFont="1" applyFill="1" applyBorder="1" applyAlignment="1">
      <alignment horizontal="center" vertical="top"/>
    </xf>
    <xf numFmtId="168" fontId="11" fillId="2" borderId="5" xfId="300" applyNumberFormat="1" applyFont="1" applyFill="1" applyBorder="1" applyAlignment="1">
      <alignment vertical="center" wrapText="1"/>
    </xf>
    <xf numFmtId="168" fontId="11" fillId="2" borderId="5" xfId="3" applyNumberFormat="1" applyFont="1" applyFill="1" applyBorder="1" applyAlignment="1">
      <alignment vertical="center" wrapText="1"/>
    </xf>
    <xf numFmtId="0" fontId="11" fillId="7" borderId="5" xfId="1" applyFont="1" applyFill="1" applyBorder="1" applyAlignment="1">
      <alignment horizontal="center" vertical="top"/>
    </xf>
    <xf numFmtId="49" fontId="7" fillId="8" borderId="1" xfId="305" applyFont="1" applyFill="1" applyBorder="1">
      <alignment horizontal="center"/>
    </xf>
    <xf numFmtId="0" fontId="7" fillId="8" borderId="16" xfId="304" applyFont="1" applyFill="1" applyAlignment="1">
      <alignment wrapText="1"/>
    </xf>
    <xf numFmtId="168" fontId="11" fillId="2" borderId="5" xfId="0" applyNumberFormat="1" applyFont="1" applyFill="1" applyBorder="1" applyAlignment="1"/>
    <xf numFmtId="49" fontId="7" fillId="0" borderId="1" xfId="305" applyFont="1" applyBorder="1">
      <alignment horizontal="center"/>
    </xf>
    <xf numFmtId="0" fontId="7" fillId="0" borderId="16" xfId="304" applyFont="1" applyAlignment="1">
      <alignment wrapText="1"/>
    </xf>
    <xf numFmtId="0" fontId="11" fillId="7" borderId="74" xfId="1" applyFont="1" applyFill="1" applyBorder="1" applyAlignment="1">
      <alignment horizontal="center" vertical="top"/>
    </xf>
    <xf numFmtId="0" fontId="7" fillId="0" borderId="16" xfId="126" applyFont="1" applyFill="1" applyBorder="1" applyAlignment="1">
      <alignment wrapText="1"/>
    </xf>
    <xf numFmtId="49" fontId="7" fillId="7" borderId="1" xfId="305" applyFont="1" applyFill="1" applyBorder="1">
      <alignment horizontal="center"/>
    </xf>
    <xf numFmtId="0" fontId="7" fillId="7" borderId="16" xfId="304" applyFont="1" applyFill="1" applyAlignment="1">
      <alignment wrapText="1"/>
    </xf>
    <xf numFmtId="168" fontId="11" fillId="2" borderId="5" xfId="0" applyNumberFormat="1" applyFont="1" applyFill="1" applyBorder="1" applyAlignment="1">
      <alignment horizontal="center"/>
    </xf>
    <xf numFmtId="0" fontId="7" fillId="0" borderId="73" xfId="304" applyFont="1" applyBorder="1" applyAlignment="1">
      <alignment wrapText="1"/>
    </xf>
    <xf numFmtId="0" fontId="11" fillId="6" borderId="5" xfId="1" applyFont="1" applyFill="1" applyBorder="1" applyAlignment="1">
      <alignment horizontal="left" vertical="top" wrapText="1"/>
    </xf>
    <xf numFmtId="0" fontId="12" fillId="7" borderId="5" xfId="1" applyFont="1" applyFill="1" applyBorder="1" applyAlignment="1">
      <alignment horizontal="left" vertical="top" wrapText="1"/>
    </xf>
    <xf numFmtId="0" fontId="7" fillId="0" borderId="16" xfId="304" applyFont="1" applyAlignment="1">
      <alignment horizontal="left" wrapText="1"/>
    </xf>
    <xf numFmtId="0" fontId="7" fillId="7" borderId="16" xfId="126" applyFont="1" applyFill="1" applyBorder="1" applyAlignment="1">
      <alignment horizontal="left" wrapText="1"/>
    </xf>
    <xf numFmtId="0" fontId="7" fillId="7" borderId="16" xfId="304" applyFont="1" applyFill="1" applyAlignment="1">
      <alignment horizontal="left" wrapText="1"/>
    </xf>
    <xf numFmtId="0" fontId="7" fillId="8" borderId="16" xfId="304" applyFont="1" applyFill="1" applyAlignment="1">
      <alignment horizontal="left" wrapText="1"/>
    </xf>
    <xf numFmtId="0" fontId="6" fillId="0" borderId="1" xfId="0" applyNumberFormat="1" applyFont="1" applyBorder="1" applyAlignment="1">
      <alignment horizontal="left" wrapText="1"/>
    </xf>
    <xf numFmtId="49" fontId="12" fillId="2" borderId="5" xfId="5" applyNumberFormat="1" applyFont="1" applyFill="1" applyBorder="1" applyAlignment="1">
      <alignment horizontal="center"/>
    </xf>
    <xf numFmtId="0" fontId="7" fillId="0" borderId="1" xfId="0" applyNumberFormat="1" applyFont="1" applyBorder="1" applyAlignment="1">
      <alignment horizontal="left" wrapText="1"/>
    </xf>
    <xf numFmtId="165" fontId="12" fillId="2" borderId="5" xfId="5" applyNumberFormat="1" applyFont="1" applyFill="1" applyBorder="1" applyAlignment="1">
      <alignment horizontal="center"/>
    </xf>
    <xf numFmtId="1" fontId="12" fillId="2" borderId="5" xfId="5" applyNumberFormat="1" applyFont="1" applyFill="1" applyBorder="1" applyAlignment="1">
      <alignment horizontal="left" vertical="top" wrapText="1"/>
    </xf>
    <xf numFmtId="49" fontId="12" fillId="0" borderId="5" xfId="5" applyNumberFormat="1" applyFont="1" applyBorder="1" applyAlignment="1">
      <alignment horizontal="left"/>
    </xf>
    <xf numFmtId="49" fontId="11" fillId="2" borderId="5" xfId="5" applyNumberFormat="1" applyFont="1" applyFill="1" applyBorder="1" applyAlignment="1">
      <alignment horizontal="left"/>
    </xf>
    <xf numFmtId="49" fontId="6" fillId="0" borderId="1" xfId="0" applyNumberFormat="1" applyFont="1" applyBorder="1" applyAlignment="1">
      <alignment horizontal="left" wrapText="1"/>
    </xf>
    <xf numFmtId="49" fontId="11" fillId="2" borderId="5" xfId="5" applyNumberFormat="1" applyFont="1" applyFill="1" applyBorder="1"/>
    <xf numFmtId="165" fontId="11" fillId="2" borderId="5" xfId="5" applyNumberFormat="1" applyFont="1" applyFill="1" applyBorder="1" applyAlignment="1">
      <alignment horizontal="center"/>
    </xf>
    <xf numFmtId="1" fontId="11" fillId="2" borderId="5" xfId="5" applyNumberFormat="1" applyFont="1" applyFill="1" applyBorder="1" applyAlignment="1">
      <alignment horizontal="left" vertical="top" wrapText="1"/>
    </xf>
    <xf numFmtId="49" fontId="11" fillId="0" borderId="5" xfId="5" applyNumberFormat="1" applyFont="1" applyBorder="1" applyAlignment="1">
      <alignment horizontal="left"/>
    </xf>
    <xf numFmtId="165" fontId="11" fillId="0" borderId="5" xfId="5" applyNumberFormat="1" applyFont="1" applyBorder="1" applyAlignment="1">
      <alignment horizontal="center"/>
    </xf>
    <xf numFmtId="49" fontId="7" fillId="0" borderId="1" xfId="0" applyNumberFormat="1" applyFont="1" applyBorder="1" applyAlignment="1">
      <alignment horizontal="left" wrapText="1"/>
    </xf>
    <xf numFmtId="49" fontId="11" fillId="2" borderId="5" xfId="5" applyNumberFormat="1" applyFont="1" applyFill="1" applyBorder="1" applyAlignment="1">
      <alignment horizontal="left" wrapText="1"/>
    </xf>
    <xf numFmtId="167" fontId="11" fillId="2" borderId="5" xfId="5" applyNumberFormat="1" applyFont="1" applyFill="1" applyBorder="1" applyAlignment="1">
      <alignment horizontal="center"/>
    </xf>
    <xf numFmtId="49" fontId="12" fillId="2" borderId="5" xfId="5" applyNumberFormat="1" applyFont="1" applyFill="1" applyBorder="1" applyAlignment="1">
      <alignment horizontal="left"/>
    </xf>
    <xf numFmtId="0" fontId="11" fillId="2" borderId="5" xfId="5" applyFont="1" applyFill="1" applyBorder="1" applyAlignment="1">
      <alignment horizontal="left" vertical="top" wrapText="1"/>
    </xf>
    <xf numFmtId="0" fontId="60" fillId="2" borderId="5" xfId="5" applyFont="1" applyFill="1" applyBorder="1" applyAlignment="1">
      <alignment horizontal="left" vertical="top" wrapText="1"/>
    </xf>
    <xf numFmtId="1" fontId="60" fillId="2" borderId="5" xfId="5" applyNumberFormat="1" applyFont="1" applyFill="1" applyBorder="1" applyAlignment="1">
      <alignment horizontal="left" vertical="top" wrapText="1"/>
    </xf>
    <xf numFmtId="0" fontId="7" fillId="2" borderId="5" xfId="6" applyFont="1" applyFill="1" applyBorder="1" applyAlignment="1">
      <alignment horizontal="left" vertical="top" wrapText="1"/>
    </xf>
    <xf numFmtId="49" fontId="11" fillId="0" borderId="5" xfId="5" applyNumberFormat="1" applyFont="1" applyBorder="1"/>
    <xf numFmtId="0" fontId="6" fillId="0" borderId="5" xfId="0" applyNumberFormat="1" applyFont="1" applyBorder="1" applyAlignment="1">
      <alignment horizontal="left" wrapText="1"/>
    </xf>
    <xf numFmtId="0" fontId="7" fillId="0" borderId="5" xfId="0" applyNumberFormat="1" applyFont="1" applyBorder="1" applyAlignment="1">
      <alignment horizontal="left" wrapText="1"/>
    </xf>
    <xf numFmtId="165" fontId="6" fillId="0" borderId="5" xfId="0" applyNumberFormat="1" applyFont="1" applyBorder="1" applyAlignment="1">
      <alignment horizontal="right" wrapText="1"/>
    </xf>
    <xf numFmtId="49" fontId="7" fillId="0" borderId="5" xfId="299" applyNumberFormat="1" applyBorder="1" applyAlignment="1">
      <alignment horizontal="left" wrapText="1"/>
    </xf>
    <xf numFmtId="49" fontId="61" fillId="0" borderId="5" xfId="298" applyNumberFormat="1" applyFont="1" applyBorder="1"/>
    <xf numFmtId="165" fontId="7" fillId="0" borderId="5" xfId="0" applyNumberFormat="1" applyFont="1" applyBorder="1" applyAlignment="1">
      <alignment horizontal="right" wrapText="1"/>
    </xf>
    <xf numFmtId="0" fontId="7" fillId="0" borderId="5" xfId="301" applyFont="1" applyBorder="1" applyAlignment="1">
      <alignment horizontal="left" vertical="top" wrapText="1"/>
    </xf>
    <xf numFmtId="0" fontId="61" fillId="0" borderId="5" xfId="298" applyFont="1" applyBorder="1"/>
    <xf numFmtId="0" fontId="60" fillId="0" borderId="5" xfId="5" applyFont="1" applyBorder="1" applyAlignment="1">
      <alignment horizontal="left" vertical="top" wrapText="1"/>
    </xf>
    <xf numFmtId="1" fontId="11" fillId="0" borderId="5" xfId="5" applyNumberFormat="1" applyFont="1" applyBorder="1" applyAlignment="1">
      <alignment horizontal="left" vertical="top" wrapText="1"/>
    </xf>
    <xf numFmtId="49" fontId="61" fillId="0" borderId="5" xfId="302" applyNumberFormat="1" applyFont="1" applyBorder="1"/>
    <xf numFmtId="49" fontId="12" fillId="2" borderId="5" xfId="5" applyNumberFormat="1" applyFont="1" applyFill="1" applyBorder="1" applyAlignment="1">
      <alignment horizontal="left" wrapText="1"/>
    </xf>
    <xf numFmtId="1" fontId="7" fillId="2" borderId="5" xfId="5" applyNumberFormat="1" applyFont="1" applyFill="1" applyBorder="1" applyAlignment="1">
      <alignment horizontal="left" vertical="top" wrapText="1"/>
    </xf>
    <xf numFmtId="0" fontId="11" fillId="0" borderId="5" xfId="4" applyFont="1" applyBorder="1" applyAlignment="1">
      <alignment horizontal="left" vertical="center" wrapText="1"/>
    </xf>
    <xf numFmtId="1" fontId="12" fillId="0" borderId="5" xfId="5" applyNumberFormat="1" applyFont="1" applyBorder="1" applyAlignment="1">
      <alignment horizontal="left" vertical="top" wrapText="1"/>
    </xf>
    <xf numFmtId="0" fontId="11" fillId="2" borderId="5" xfId="0" applyNumberFormat="1" applyFont="1" applyFill="1" applyBorder="1" applyAlignment="1">
      <alignment horizontal="left" vertical="top" wrapText="1"/>
    </xf>
    <xf numFmtId="1" fontId="60" fillId="2" borderId="10" xfId="5" applyNumberFormat="1" applyFont="1" applyFill="1" applyBorder="1" applyAlignment="1">
      <alignment horizontal="left" vertical="top" wrapText="1"/>
    </xf>
    <xf numFmtId="164" fontId="7" fillId="0" borderId="0" xfId="0" applyFont="1" applyAlignment="1">
      <alignment horizontal="left" vertical="top" wrapText="1"/>
    </xf>
    <xf numFmtId="1" fontId="11" fillId="2" borderId="9" xfId="5" applyNumberFormat="1" applyFont="1" applyFill="1" applyBorder="1" applyAlignment="1">
      <alignment horizontal="left" vertical="top" wrapText="1"/>
    </xf>
    <xf numFmtId="49" fontId="11" fillId="2" borderId="9" xfId="5" applyNumberFormat="1" applyFont="1" applyFill="1" applyBorder="1" applyAlignment="1">
      <alignment horizontal="left"/>
    </xf>
    <xf numFmtId="49" fontId="7" fillId="0" borderId="11" xfId="0" applyNumberFormat="1" applyFont="1" applyBorder="1" applyAlignment="1">
      <alignment horizontal="left" wrapText="1"/>
    </xf>
    <xf numFmtId="49" fontId="11" fillId="2" borderId="9" xfId="5" applyNumberFormat="1" applyFont="1" applyFill="1" applyBorder="1"/>
    <xf numFmtId="165" fontId="11" fillId="2" borderId="9" xfId="5" applyNumberFormat="1" applyFont="1" applyFill="1" applyBorder="1" applyAlignment="1">
      <alignment horizontal="center"/>
    </xf>
    <xf numFmtId="164" fontId="7" fillId="0" borderId="5" xfId="0" applyFont="1" applyBorder="1">
      <alignment vertical="top" wrapText="1"/>
    </xf>
    <xf numFmtId="170" fontId="7" fillId="0" borderId="5" xfId="0" applyNumberFormat="1" applyFont="1" applyBorder="1">
      <alignment vertical="top" wrapText="1"/>
    </xf>
    <xf numFmtId="40" fontId="7" fillId="0" borderId="5" xfId="0" applyNumberFormat="1" applyFont="1" applyBorder="1">
      <alignment vertical="top" wrapText="1"/>
    </xf>
    <xf numFmtId="39" fontId="7" fillId="0" borderId="5" xfId="0" applyNumberFormat="1" applyFont="1" applyBorder="1">
      <alignment vertical="top" wrapText="1"/>
    </xf>
    <xf numFmtId="164" fontId="12" fillId="0" borderId="0" xfId="0" applyFont="1" applyAlignment="1">
      <alignment horizontal="center" vertical="top" wrapText="1"/>
    </xf>
    <xf numFmtId="164" fontId="12" fillId="0" borderId="5" xfId="0" applyFont="1" applyBorder="1" applyAlignment="1">
      <alignment horizontal="center" vertical="center"/>
    </xf>
    <xf numFmtId="165" fontId="12" fillId="0" borderId="5" xfId="0" applyNumberFormat="1" applyFont="1" applyBorder="1" applyAlignment="1">
      <alignment horizontal="center" vertical="center"/>
    </xf>
    <xf numFmtId="165" fontId="11" fillId="0" borderId="0" xfId="0" applyNumberFormat="1" applyFont="1" applyAlignment="1">
      <alignment horizontal="left" vertical="top" wrapText="1"/>
    </xf>
    <xf numFmtId="165" fontId="11" fillId="0" borderId="0" xfId="0" applyNumberFormat="1" applyFont="1" applyAlignment="1">
      <alignment horizontal="left" vertical="top"/>
    </xf>
    <xf numFmtId="0" fontId="7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5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top" wrapText="1"/>
    </xf>
    <xf numFmtId="0" fontId="39" fillId="0" borderId="0" xfId="195" applyFont="1" applyAlignment="1">
      <alignment horizontal="center" vertical="center" wrapText="1"/>
    </xf>
    <xf numFmtId="0" fontId="40" fillId="0" borderId="0" xfId="8" applyFont="1" applyAlignment="1">
      <alignment horizontal="left" wrapText="1"/>
    </xf>
    <xf numFmtId="0" fontId="34" fillId="0" borderId="5" xfId="195" applyFont="1" applyBorder="1" applyAlignment="1">
      <alignment horizontal="center" vertical="center"/>
    </xf>
    <xf numFmtId="0" fontId="35" fillId="0" borderId="5" xfId="195" applyFont="1" applyBorder="1" applyAlignment="1">
      <alignment horizontal="center" vertical="center" wrapText="1"/>
    </xf>
    <xf numFmtId="0" fontId="39" fillId="0" borderId="5" xfId="9" applyFont="1" applyBorder="1" applyAlignment="1">
      <alignment horizontal="center" vertical="center"/>
    </xf>
    <xf numFmtId="0" fontId="35" fillId="0" borderId="57" xfId="10" applyFont="1" applyBorder="1" applyAlignment="1">
      <alignment horizontal="left" vertical="top"/>
    </xf>
    <xf numFmtId="0" fontId="35" fillId="0" borderId="56" xfId="10" applyFont="1" applyBorder="1" applyAlignment="1">
      <alignment horizontal="left" vertical="top"/>
    </xf>
    <xf numFmtId="0" fontId="62" fillId="0" borderId="0" xfId="8" applyFont="1" applyAlignment="1">
      <alignment horizontal="left" wrapText="1"/>
    </xf>
    <xf numFmtId="0" fontId="36" fillId="0" borderId="0" xfId="10" applyFont="1" applyAlignment="1">
      <alignment horizontal="center" vertical="center" wrapText="1"/>
    </xf>
    <xf numFmtId="0" fontId="35" fillId="0" borderId="5" xfId="10" applyFont="1" applyBorder="1" applyAlignment="1">
      <alignment horizontal="center" vertical="center"/>
    </xf>
    <xf numFmtId="0" fontId="35" fillId="0" borderId="6" xfId="10" applyFont="1" applyBorder="1" applyAlignment="1">
      <alignment horizontal="center" vertical="center"/>
    </xf>
    <xf numFmtId="0" fontId="36" fillId="0" borderId="6" xfId="9" applyFont="1" applyBorder="1" applyAlignment="1">
      <alignment horizontal="center" vertical="center"/>
    </xf>
    <xf numFmtId="0" fontId="36" fillId="0" borderId="7" xfId="9" applyFont="1" applyBorder="1" applyAlignment="1">
      <alignment horizontal="center" vertical="center"/>
    </xf>
  </cellXfs>
  <cellStyles count="347">
    <cellStyle name="20% - Accent1" xfId="306"/>
    <cellStyle name="20% - Accent2" xfId="307"/>
    <cellStyle name="20% - Accent3" xfId="308"/>
    <cellStyle name="20% - Accent4" xfId="309"/>
    <cellStyle name="20% - Accent5" xfId="310"/>
    <cellStyle name="20% - Accent6" xfId="311"/>
    <cellStyle name="40% - Accent1" xfId="312"/>
    <cellStyle name="40% - Accent2" xfId="313"/>
    <cellStyle name="40% - Accent3" xfId="314"/>
    <cellStyle name="40% - Accent4" xfId="315"/>
    <cellStyle name="40% - Accent5" xfId="316"/>
    <cellStyle name="40% - Accent6" xfId="317"/>
    <cellStyle name="60% - Accent1" xfId="318"/>
    <cellStyle name="60% - Accent2" xfId="319"/>
    <cellStyle name="60% - Accent3" xfId="320"/>
    <cellStyle name="60% - Accent4" xfId="321"/>
    <cellStyle name="60% - Accent5" xfId="322"/>
    <cellStyle name="60% - Accent6" xfId="323"/>
    <cellStyle name="Accent1" xfId="324"/>
    <cellStyle name="Accent2" xfId="325"/>
    <cellStyle name="Accent3" xfId="326"/>
    <cellStyle name="Accent4" xfId="327"/>
    <cellStyle name="Accent5" xfId="328"/>
    <cellStyle name="Accent6" xfId="329"/>
    <cellStyle name="Bad" xfId="330"/>
    <cellStyle name="br" xfId="11"/>
    <cellStyle name="Calculation" xfId="331"/>
    <cellStyle name="Check Cell" xfId="332"/>
    <cellStyle name="col" xfId="12"/>
    <cellStyle name="Explanatory Text" xfId="333"/>
    <cellStyle name="Good" xfId="334"/>
    <cellStyle name="Heading 1" xfId="335"/>
    <cellStyle name="Heading 2" xfId="336"/>
    <cellStyle name="Heading 3" xfId="337"/>
    <cellStyle name="Heading 4" xfId="338"/>
    <cellStyle name="Input" xfId="339"/>
    <cellStyle name="Linked Cell" xfId="340"/>
    <cellStyle name="Neutral" xfId="341"/>
    <cellStyle name="Normal" xfId="13"/>
    <cellStyle name="Note" xfId="342"/>
    <cellStyle name="Output" xfId="343"/>
    <cellStyle name="style0" xfId="14"/>
    <cellStyle name="td" xfId="15"/>
    <cellStyle name="Title" xfId="344"/>
    <cellStyle name="Total" xfId="345"/>
    <cellStyle name="tr" xfId="16"/>
    <cellStyle name="Warning Text" xfId="346"/>
    <cellStyle name="xl100" xfId="17"/>
    <cellStyle name="xl101" xfId="18"/>
    <cellStyle name="xl102" xfId="19"/>
    <cellStyle name="xl103" xfId="20"/>
    <cellStyle name="xl104" xfId="21"/>
    <cellStyle name="xl105" xfId="22"/>
    <cellStyle name="xl106" xfId="23"/>
    <cellStyle name="xl107" xfId="24"/>
    <cellStyle name="xl108" xfId="25"/>
    <cellStyle name="xl109" xfId="26"/>
    <cellStyle name="xl110" xfId="27"/>
    <cellStyle name="xl111" xfId="28"/>
    <cellStyle name="xl112" xfId="29"/>
    <cellStyle name="xl113" xfId="30"/>
    <cellStyle name="xl114" xfId="31"/>
    <cellStyle name="xl115" xfId="32"/>
    <cellStyle name="xl116" xfId="33"/>
    <cellStyle name="xl117" xfId="34"/>
    <cellStyle name="xl118" xfId="35"/>
    <cellStyle name="xl119" xfId="36"/>
    <cellStyle name="xl120" xfId="37"/>
    <cellStyle name="xl121" xfId="38"/>
    <cellStyle name="xl122" xfId="39"/>
    <cellStyle name="xl123" xfId="40"/>
    <cellStyle name="xl124" xfId="41"/>
    <cellStyle name="xl125" xfId="42"/>
    <cellStyle name="xl126" xfId="43"/>
    <cellStyle name="xl127" xfId="44"/>
    <cellStyle name="xl128" xfId="45"/>
    <cellStyle name="xl129" xfId="46"/>
    <cellStyle name="xl130" xfId="47"/>
    <cellStyle name="xl131" xfId="48"/>
    <cellStyle name="xl132" xfId="49"/>
    <cellStyle name="xl133" xfId="50"/>
    <cellStyle name="xl134" xfId="51"/>
    <cellStyle name="xl135" xfId="52"/>
    <cellStyle name="xl136" xfId="53"/>
    <cellStyle name="xl137" xfId="54"/>
    <cellStyle name="xl138" xfId="55"/>
    <cellStyle name="xl139" xfId="56"/>
    <cellStyle name="xl140" xfId="57"/>
    <cellStyle name="xl141" xfId="58"/>
    <cellStyle name="xl142" xfId="59"/>
    <cellStyle name="xl143" xfId="60"/>
    <cellStyle name="xl144" xfId="61"/>
    <cellStyle name="xl145" xfId="62"/>
    <cellStyle name="xl146" xfId="63"/>
    <cellStyle name="xl147" xfId="64"/>
    <cellStyle name="xl148" xfId="65"/>
    <cellStyle name="xl149" xfId="66"/>
    <cellStyle name="xl150" xfId="67"/>
    <cellStyle name="xl151" xfId="68"/>
    <cellStyle name="xl152" xfId="69"/>
    <cellStyle name="xl153" xfId="70"/>
    <cellStyle name="xl154" xfId="71"/>
    <cellStyle name="xl155" xfId="72"/>
    <cellStyle name="xl156" xfId="73"/>
    <cellStyle name="xl157" xfId="74"/>
    <cellStyle name="xl158" xfId="75"/>
    <cellStyle name="xl159" xfId="76"/>
    <cellStyle name="xl160" xfId="77"/>
    <cellStyle name="xl161" xfId="78"/>
    <cellStyle name="xl162" xfId="79"/>
    <cellStyle name="xl163" xfId="80"/>
    <cellStyle name="xl164" xfId="81"/>
    <cellStyle name="xl165" xfId="82"/>
    <cellStyle name="xl166" xfId="83"/>
    <cellStyle name="xl167" xfId="84"/>
    <cellStyle name="xl168" xfId="85"/>
    <cellStyle name="xl169" xfId="86"/>
    <cellStyle name="xl170" xfId="87"/>
    <cellStyle name="xl171" xfId="88"/>
    <cellStyle name="xl172" xfId="89"/>
    <cellStyle name="xl173" xfId="90"/>
    <cellStyle name="xl174" xfId="91"/>
    <cellStyle name="xl175" xfId="92"/>
    <cellStyle name="xl176" xfId="93"/>
    <cellStyle name="xl177" xfId="94"/>
    <cellStyle name="xl178" xfId="95"/>
    <cellStyle name="xl179" xfId="96"/>
    <cellStyle name="xl180" xfId="97"/>
    <cellStyle name="xl181" xfId="98"/>
    <cellStyle name="xl182" xfId="99"/>
    <cellStyle name="xl183" xfId="100"/>
    <cellStyle name="xl184" xfId="101"/>
    <cellStyle name="xl185" xfId="102"/>
    <cellStyle name="xl186" xfId="103"/>
    <cellStyle name="xl187" xfId="104"/>
    <cellStyle name="xl188" xfId="105"/>
    <cellStyle name="xl189" xfId="106"/>
    <cellStyle name="xl190" xfId="107"/>
    <cellStyle name="xl191" xfId="108"/>
    <cellStyle name="xl192" xfId="109"/>
    <cellStyle name="xl193" xfId="110"/>
    <cellStyle name="xl194" xfId="111"/>
    <cellStyle name="xl195" xfId="112"/>
    <cellStyle name="xl196" xfId="113"/>
    <cellStyle name="xl197" xfId="114"/>
    <cellStyle name="xl198" xfId="115"/>
    <cellStyle name="xl21" xfId="116"/>
    <cellStyle name="xl22" xfId="117"/>
    <cellStyle name="xl23" xfId="118"/>
    <cellStyle name="xl24" xfId="119"/>
    <cellStyle name="xl25" xfId="120"/>
    <cellStyle name="xl26" xfId="121"/>
    <cellStyle name="xl27" xfId="122"/>
    <cellStyle name="xl28" xfId="123"/>
    <cellStyle name="xl29" xfId="124"/>
    <cellStyle name="xl30" xfId="125"/>
    <cellStyle name="xl31" xfId="126"/>
    <cellStyle name="xl31 2" xfId="304"/>
    <cellStyle name="xl32" xfId="127"/>
    <cellStyle name="xl33" xfId="128"/>
    <cellStyle name="xl34" xfId="129"/>
    <cellStyle name="xl35" xfId="130"/>
    <cellStyle name="xl36" xfId="131"/>
    <cellStyle name="xl37" xfId="132"/>
    <cellStyle name="xl38" xfId="133"/>
    <cellStyle name="xl39" xfId="134"/>
    <cellStyle name="xl40" xfId="135"/>
    <cellStyle name="xl41" xfId="136"/>
    <cellStyle name="xl42" xfId="137"/>
    <cellStyle name="xl43" xfId="138"/>
    <cellStyle name="xl43 2" xfId="305"/>
    <cellStyle name="xl44" xfId="139"/>
    <cellStyle name="xl45" xfId="140"/>
    <cellStyle name="xl46" xfId="141"/>
    <cellStyle name="xl47" xfId="142"/>
    <cellStyle name="xl48" xfId="143"/>
    <cellStyle name="xl49" xfId="144"/>
    <cellStyle name="xl50" xfId="145"/>
    <cellStyle name="xl51" xfId="146"/>
    <cellStyle name="xl52" xfId="147"/>
    <cellStyle name="xl53" xfId="148"/>
    <cellStyle name="xl54" xfId="149"/>
    <cellStyle name="xl55" xfId="150"/>
    <cellStyle name="xl56" xfId="151"/>
    <cellStyle name="xl57" xfId="152"/>
    <cellStyle name="xl58" xfId="153"/>
    <cellStyle name="xl59" xfId="154"/>
    <cellStyle name="xl60" xfId="155"/>
    <cellStyle name="xl61" xfId="156"/>
    <cellStyle name="xl62" xfId="157"/>
    <cellStyle name="xl63" xfId="158"/>
    <cellStyle name="xl64" xfId="159"/>
    <cellStyle name="xl65" xfId="160"/>
    <cellStyle name="xl66" xfId="161"/>
    <cellStyle name="xl67" xfId="162"/>
    <cellStyle name="xl68" xfId="163"/>
    <cellStyle name="xl69" xfId="164"/>
    <cellStyle name="xl70" xfId="165"/>
    <cellStyle name="xl71" xfId="166"/>
    <cellStyle name="xl72" xfId="167"/>
    <cellStyle name="xl73" xfId="168"/>
    <cellStyle name="xl74" xfId="169"/>
    <cellStyle name="xl75" xfId="170"/>
    <cellStyle name="xl76" xfId="171"/>
    <cellStyle name="xl77" xfId="172"/>
    <cellStyle name="xl78" xfId="173"/>
    <cellStyle name="xl79" xfId="174"/>
    <cellStyle name="xl80" xfId="175"/>
    <cellStyle name="xl81" xfId="176"/>
    <cellStyle name="xl82" xfId="177"/>
    <cellStyle name="xl83" xfId="178"/>
    <cellStyle name="xl84" xfId="179"/>
    <cellStyle name="xl85" xfId="180"/>
    <cellStyle name="xl86" xfId="181"/>
    <cellStyle name="xl87" xfId="182"/>
    <cellStyle name="xl88" xfId="183"/>
    <cellStyle name="xl89" xfId="184"/>
    <cellStyle name="xl90" xfId="185"/>
    <cellStyle name="xl91" xfId="186"/>
    <cellStyle name="xl92" xfId="187"/>
    <cellStyle name="xl93" xfId="188"/>
    <cellStyle name="xl94" xfId="189"/>
    <cellStyle name="xl95" xfId="190"/>
    <cellStyle name="xl96" xfId="191"/>
    <cellStyle name="xl97" xfId="192"/>
    <cellStyle name="xl98" xfId="193"/>
    <cellStyle name="xl99" xfId="194"/>
    <cellStyle name="Обычный" xfId="0" builtinId="0"/>
    <cellStyle name="Обычный 10" xfId="199"/>
    <cellStyle name="Обычный 11" xfId="203"/>
    <cellStyle name="Обычный 12" xfId="207"/>
    <cellStyle name="Обычный 13" xfId="209"/>
    <cellStyle name="Обычный 14" xfId="213"/>
    <cellStyle name="Обычный 15" xfId="215"/>
    <cellStyle name="Обычный 16" xfId="217"/>
    <cellStyle name="Обычный 17" xfId="219"/>
    <cellStyle name="Обычный 2" xfId="2"/>
    <cellStyle name="Обычный 2 2" xfId="5"/>
    <cellStyle name="Обычный 2 2 10" xfId="212"/>
    <cellStyle name="Обычный 2 2 11" xfId="214"/>
    <cellStyle name="Обычный 2 2 12" xfId="216"/>
    <cellStyle name="Обычный 2 2 13" xfId="218"/>
    <cellStyle name="Обычный 2 2 15" xfId="226"/>
    <cellStyle name="Обычный 2 2 16" xfId="228"/>
    <cellStyle name="Обычный 2 2 17" xfId="204"/>
    <cellStyle name="Обычный 2 2 18" xfId="210"/>
    <cellStyle name="Обычный 2 2 19" xfId="220"/>
    <cellStyle name="Обычный 2 2 20" xfId="222"/>
    <cellStyle name="Обычный 2 2 21" xfId="224"/>
    <cellStyle name="Обычный 2 2 22" xfId="231"/>
    <cellStyle name="Обычный 2 2 23" xfId="234"/>
    <cellStyle name="Обычный 2 2 24" xfId="235"/>
    <cellStyle name="Обычный 2 2 25" xfId="238"/>
    <cellStyle name="Обычный 2 2 26" xfId="240"/>
    <cellStyle name="Обычный 2 2 27" xfId="243"/>
    <cellStyle name="Обычный 2 2 28" xfId="245"/>
    <cellStyle name="Обычный 2 2 29" xfId="247"/>
    <cellStyle name="Обычный 2 2 30" xfId="250"/>
    <cellStyle name="Обычный 2 2 31" xfId="251"/>
    <cellStyle name="Обычный 2 2 32" xfId="254"/>
    <cellStyle name="Обычный 2 2 33" xfId="256"/>
    <cellStyle name="Обычный 2 2 34" xfId="258"/>
    <cellStyle name="Обычный 2 2 35" xfId="260"/>
    <cellStyle name="Обычный 2 2 36" xfId="262"/>
    <cellStyle name="Обычный 2 2 37" xfId="264"/>
    <cellStyle name="Обычный 2 2 38" xfId="266"/>
    <cellStyle name="Обычный 2 2 39" xfId="268"/>
    <cellStyle name="Обычный 2 2 40" xfId="271"/>
    <cellStyle name="Обычный 2 2 41" xfId="273"/>
    <cellStyle name="Обычный 2 2 42" xfId="275"/>
    <cellStyle name="Обычный 2 2 43" xfId="277"/>
    <cellStyle name="Обычный 2 2 44" xfId="279"/>
    <cellStyle name="Обычный 2 2 45" xfId="281"/>
    <cellStyle name="Обычный 2 2 46" xfId="283"/>
    <cellStyle name="Обычный 2 2 47" xfId="286"/>
    <cellStyle name="Обычный 2 2 48" xfId="287"/>
    <cellStyle name="Обычный 2 2 49" xfId="289"/>
    <cellStyle name="Обычный 2 2 5" xfId="200"/>
    <cellStyle name="Обычный 2 2 50" xfId="291"/>
    <cellStyle name="Обычный 2 2 51" xfId="293"/>
    <cellStyle name="Обычный 2 2 52" xfId="296"/>
    <cellStyle name="Обычный 2 2 53" xfId="197"/>
    <cellStyle name="Обычный 2 2 55" xfId="227"/>
    <cellStyle name="Обычный 2 2 56" xfId="230"/>
    <cellStyle name="Обычный 2 2 57" xfId="237"/>
    <cellStyle name="Обычный 2 2 58" xfId="242"/>
    <cellStyle name="Обычный 2 2 6" xfId="198"/>
    <cellStyle name="Обычный 2 2 60" xfId="253"/>
    <cellStyle name="Обычный 2 2 61" xfId="272"/>
    <cellStyle name="Обычный 2 2 62" xfId="294"/>
    <cellStyle name="Обычный 2 2 7" xfId="202"/>
    <cellStyle name="Обычный 2 2 8" xfId="206"/>
    <cellStyle name="Обычный 2 2 9" xfId="208"/>
    <cellStyle name="Обычный 2 3" xfId="9"/>
    <cellStyle name="Обычный 20" xfId="229"/>
    <cellStyle name="Обычный 21" xfId="205"/>
    <cellStyle name="Обычный 22" xfId="211"/>
    <cellStyle name="Обычный 23" xfId="221"/>
    <cellStyle name="Обычный 24" xfId="223"/>
    <cellStyle name="Обычный 25" xfId="225"/>
    <cellStyle name="Обычный 26" xfId="232"/>
    <cellStyle name="Обычный 27" xfId="233"/>
    <cellStyle name="Обычный 28" xfId="236"/>
    <cellStyle name="Обычный 29" xfId="239"/>
    <cellStyle name="Обычный 3" xfId="4"/>
    <cellStyle name="Обычный 30" xfId="241"/>
    <cellStyle name="Обычный 31" xfId="244"/>
    <cellStyle name="Обычный 32" xfId="246"/>
    <cellStyle name="Обычный 33" xfId="248"/>
    <cellStyle name="Обычный 34" xfId="249"/>
    <cellStyle name="Обычный 35" xfId="252"/>
    <cellStyle name="Обычный 36" xfId="255"/>
    <cellStyle name="Обычный 37" xfId="257"/>
    <cellStyle name="Обычный 38" xfId="259"/>
    <cellStyle name="Обычный 39" xfId="261"/>
    <cellStyle name="Обычный 4" xfId="7"/>
    <cellStyle name="Обычный 4 2" xfId="302"/>
    <cellStyle name="Обычный 40" xfId="263"/>
    <cellStyle name="Обычный 41" xfId="265"/>
    <cellStyle name="Обычный 42" xfId="267"/>
    <cellStyle name="Обычный 43" xfId="269"/>
    <cellStyle name="Обычный 44" xfId="270"/>
    <cellStyle name="Обычный 45" xfId="274"/>
    <cellStyle name="Обычный 46" xfId="276"/>
    <cellStyle name="Обычный 47" xfId="278"/>
    <cellStyle name="Обычный 48" xfId="280"/>
    <cellStyle name="Обычный 49" xfId="282"/>
    <cellStyle name="Обычный 5" xfId="8"/>
    <cellStyle name="Обычный 5 2" xfId="303"/>
    <cellStyle name="Обычный 50" xfId="284"/>
    <cellStyle name="Обычный 51" xfId="285"/>
    <cellStyle name="Обычный 52" xfId="288"/>
    <cellStyle name="Обычный 53" xfId="290"/>
    <cellStyle name="Обычный 54" xfId="292"/>
    <cellStyle name="Обычный 55" xfId="295"/>
    <cellStyle name="Обычный 56" xfId="297"/>
    <cellStyle name="Обычный 6" xfId="299"/>
    <cellStyle name="Обычный 7" xfId="6"/>
    <cellStyle name="Обычный 7 2" xfId="301"/>
    <cellStyle name="Обычный 8" xfId="298"/>
    <cellStyle name="Обычный 9" xfId="201"/>
    <cellStyle name="Обычный_З_15_Приложение 16 - Источники дефицита" xfId="195"/>
    <cellStyle name="Обычный_З_16_Приложение 17 - Программа гос заимствований" xfId="10"/>
    <cellStyle name="Стиль 1" xfId="1"/>
    <cellStyle name="Финансовый" xfId="3" builtinId="3"/>
    <cellStyle name="Финансовый 2" xfId="196"/>
    <cellStyle name="Финансовый 3" xfId="300"/>
  </cellStyles>
  <dxfs count="14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0"/>
  <sheetViews>
    <sheetView view="pageBreakPreview" topLeftCell="A10" zoomScaleSheetLayoutView="100" workbookViewId="0">
      <selection activeCell="C27" sqref="C27"/>
    </sheetView>
  </sheetViews>
  <sheetFormatPr defaultRowHeight="12.75"/>
  <cols>
    <col min="1" max="1" width="24.33203125" style="6" customWidth="1"/>
    <col min="2" max="2" width="61.5" style="9" customWidth="1"/>
    <col min="3" max="3" width="16.6640625" style="9" customWidth="1"/>
    <col min="4" max="4" width="16" style="9" customWidth="1"/>
    <col min="5" max="5" width="16.5" style="7" customWidth="1"/>
    <col min="6" max="6" width="13.83203125" style="7" customWidth="1"/>
    <col min="7" max="7" width="17" style="8" customWidth="1"/>
    <col min="8" max="8" width="13.83203125" style="9" bestFit="1" customWidth="1"/>
    <col min="9" max="9" width="12.5" style="9" bestFit="1" customWidth="1"/>
    <col min="10" max="16384" width="9.33203125" style="9"/>
  </cols>
  <sheetData>
    <row r="1" spans="1:8" ht="15" customHeight="1">
      <c r="B1" s="5"/>
      <c r="C1" s="180" t="s">
        <v>212</v>
      </c>
      <c r="D1" s="181"/>
      <c r="E1" s="181"/>
    </row>
    <row r="2" spans="1:8" ht="15">
      <c r="B2" s="5"/>
      <c r="C2" s="181"/>
      <c r="D2" s="181"/>
      <c r="E2" s="181"/>
    </row>
    <row r="3" spans="1:8" ht="15">
      <c r="B3" s="5"/>
      <c r="C3" s="181"/>
      <c r="D3" s="181"/>
      <c r="E3" s="181"/>
    </row>
    <row r="4" spans="1:8" ht="33.75" customHeight="1">
      <c r="B4" s="5"/>
      <c r="C4" s="181"/>
      <c r="D4" s="181"/>
      <c r="E4" s="181"/>
    </row>
    <row r="5" spans="1:8" ht="178.5" customHeight="1">
      <c r="C5" s="181"/>
      <c r="D5" s="181"/>
      <c r="E5" s="181"/>
    </row>
    <row r="6" spans="1:8" ht="46.5" customHeight="1">
      <c r="A6" s="177" t="s">
        <v>189</v>
      </c>
      <c r="B6" s="177"/>
      <c r="C6" s="177"/>
      <c r="D6" s="177"/>
      <c r="E6" s="177"/>
    </row>
    <row r="7" spans="1:8">
      <c r="A7" s="10"/>
      <c r="B7" s="11"/>
      <c r="C7" s="11"/>
      <c r="D7" s="11"/>
      <c r="E7" s="12" t="s">
        <v>1</v>
      </c>
    </row>
    <row r="8" spans="1:8">
      <c r="A8" s="178" t="s">
        <v>23</v>
      </c>
      <c r="B8" s="178" t="s">
        <v>2</v>
      </c>
      <c r="C8" s="179" t="s">
        <v>7</v>
      </c>
      <c r="D8" s="179"/>
      <c r="E8" s="179"/>
    </row>
    <row r="9" spans="1:8" ht="16.5" customHeight="1">
      <c r="A9" s="178"/>
      <c r="B9" s="178"/>
      <c r="C9" s="100" t="s">
        <v>154</v>
      </c>
      <c r="D9" s="100" t="s">
        <v>169</v>
      </c>
      <c r="E9" s="100" t="s">
        <v>190</v>
      </c>
      <c r="H9" s="7"/>
    </row>
    <row r="10" spans="1:8" s="14" customFormat="1">
      <c r="A10" s="13">
        <v>1</v>
      </c>
      <c r="B10" s="13">
        <v>2</v>
      </c>
      <c r="C10" s="99" t="s">
        <v>10</v>
      </c>
      <c r="D10" s="13" t="s">
        <v>11</v>
      </c>
      <c r="E10" s="13" t="s">
        <v>12</v>
      </c>
      <c r="F10" s="7"/>
      <c r="G10" s="8"/>
    </row>
    <row r="11" spans="1:8" s="17" customFormat="1">
      <c r="A11" s="103" t="s">
        <v>29</v>
      </c>
      <c r="B11" s="104" t="s">
        <v>30</v>
      </c>
      <c r="C11" s="105">
        <f>C12</f>
        <v>3444.5</v>
      </c>
      <c r="D11" s="105">
        <f>D12</f>
        <v>1254.0999999999999</v>
      </c>
      <c r="E11" s="106">
        <f>E12</f>
        <v>1279.0999999999999</v>
      </c>
      <c r="F11" s="15"/>
      <c r="G11" s="16"/>
    </row>
    <row r="12" spans="1:8" s="17" customFormat="1" ht="25.5">
      <c r="A12" s="107" t="s">
        <v>31</v>
      </c>
      <c r="B12" s="122" t="s">
        <v>32</v>
      </c>
      <c r="C12" s="108">
        <f>C13+C21+C26+C18</f>
        <v>3444.5</v>
      </c>
      <c r="D12" s="108">
        <f>D13+D21+D26</f>
        <v>1254.0999999999999</v>
      </c>
      <c r="E12" s="109">
        <f>E13+E21+E26</f>
        <v>1279.0999999999999</v>
      </c>
      <c r="F12" s="15"/>
      <c r="G12" s="16"/>
    </row>
    <row r="13" spans="1:8" s="17" customFormat="1" ht="25.5">
      <c r="A13" s="110" t="s">
        <v>123</v>
      </c>
      <c r="B13" s="123" t="s">
        <v>133</v>
      </c>
      <c r="C13" s="108">
        <f>C14+C16</f>
        <v>1069.0999999999999</v>
      </c>
      <c r="D13" s="108">
        <f t="shared" ref="C13:D14" si="0">D14</f>
        <v>724.7</v>
      </c>
      <c r="E13" s="109">
        <f t="shared" ref="E13:E14" si="1">E14</f>
        <v>729.4</v>
      </c>
      <c r="F13" s="15"/>
      <c r="G13" s="16"/>
    </row>
    <row r="14" spans="1:8" s="17" customFormat="1">
      <c r="A14" s="111" t="s">
        <v>124</v>
      </c>
      <c r="B14" s="112" t="s">
        <v>207</v>
      </c>
      <c r="C14" s="113">
        <f t="shared" si="0"/>
        <v>835.8</v>
      </c>
      <c r="D14" s="113">
        <f t="shared" si="0"/>
        <v>724.7</v>
      </c>
      <c r="E14" s="113">
        <f t="shared" si="1"/>
        <v>729.4</v>
      </c>
      <c r="F14" s="15"/>
      <c r="G14" s="16"/>
    </row>
    <row r="15" spans="1:8" s="17" customFormat="1" ht="38.25">
      <c r="A15" s="114" t="s">
        <v>139</v>
      </c>
      <c r="B15" s="124" t="s">
        <v>206</v>
      </c>
      <c r="C15" s="113">
        <v>835.8</v>
      </c>
      <c r="D15" s="113">
        <v>724.7</v>
      </c>
      <c r="E15" s="113">
        <v>729.4</v>
      </c>
      <c r="F15" s="15"/>
      <c r="G15" s="16"/>
    </row>
    <row r="16" spans="1:8" s="17" customFormat="1" ht="25.5">
      <c r="A16" s="111" t="s">
        <v>172</v>
      </c>
      <c r="B16" s="112" t="s">
        <v>170</v>
      </c>
      <c r="C16" s="113">
        <f>C17</f>
        <v>233.3</v>
      </c>
      <c r="D16" s="113"/>
      <c r="E16" s="113"/>
      <c r="F16" s="15"/>
      <c r="G16" s="16"/>
    </row>
    <row r="17" spans="1:7" s="17" customFormat="1" ht="25.5">
      <c r="A17" s="114" t="s">
        <v>173</v>
      </c>
      <c r="B17" s="124" t="s">
        <v>171</v>
      </c>
      <c r="C17" s="113">
        <v>233.3</v>
      </c>
      <c r="D17" s="113"/>
      <c r="E17" s="113"/>
      <c r="F17" s="15"/>
      <c r="G17" s="16"/>
    </row>
    <row r="18" spans="1:7" s="17" customFormat="1" ht="25.5">
      <c r="A18" s="116" t="s">
        <v>195</v>
      </c>
      <c r="B18" s="125" t="s">
        <v>196</v>
      </c>
      <c r="C18" s="113">
        <f>C20</f>
        <v>92.9</v>
      </c>
      <c r="D18" s="113"/>
      <c r="E18" s="113"/>
      <c r="F18" s="15"/>
      <c r="G18" s="16"/>
    </row>
    <row r="19" spans="1:7" s="17" customFormat="1">
      <c r="A19" s="114" t="s">
        <v>197</v>
      </c>
      <c r="B19" s="117" t="s">
        <v>198</v>
      </c>
      <c r="C19" s="113">
        <f>C20</f>
        <v>92.9</v>
      </c>
      <c r="D19" s="113"/>
      <c r="E19" s="113"/>
      <c r="F19" s="15"/>
      <c r="G19" s="16"/>
    </row>
    <row r="20" spans="1:7" s="17" customFormat="1">
      <c r="A20" s="114" t="s">
        <v>199</v>
      </c>
      <c r="B20" s="117" t="s">
        <v>200</v>
      </c>
      <c r="C20" s="113">
        <v>92.9</v>
      </c>
      <c r="D20" s="113"/>
      <c r="E20" s="113"/>
      <c r="F20" s="15"/>
      <c r="G20" s="16"/>
    </row>
    <row r="21" spans="1:7" s="17" customFormat="1" ht="25.5">
      <c r="A21" s="118" t="s">
        <v>125</v>
      </c>
      <c r="B21" s="126" t="s">
        <v>208</v>
      </c>
      <c r="C21" s="120">
        <f t="shared" ref="C21:D21" si="2">C22+C24</f>
        <v>159.5</v>
      </c>
      <c r="D21" s="120">
        <f t="shared" si="2"/>
        <v>174.4</v>
      </c>
      <c r="E21" s="120">
        <f t="shared" ref="E21" si="3">E22+E24</f>
        <v>180.7</v>
      </c>
      <c r="F21" s="15"/>
      <c r="G21" s="16"/>
    </row>
    <row r="22" spans="1:7" s="17" customFormat="1" ht="25.5">
      <c r="A22" s="111" t="s">
        <v>126</v>
      </c>
      <c r="B22" s="127" t="s">
        <v>209</v>
      </c>
      <c r="C22" s="120">
        <f>C23</f>
        <v>0.5</v>
      </c>
      <c r="D22" s="120">
        <f>D23</f>
        <v>0.5</v>
      </c>
      <c r="E22" s="120">
        <f>E23</f>
        <v>0.5</v>
      </c>
      <c r="F22" s="15"/>
      <c r="G22" s="16"/>
    </row>
    <row r="23" spans="1:7" s="17" customFormat="1" ht="25.5">
      <c r="A23" s="114" t="s">
        <v>127</v>
      </c>
      <c r="B23" s="115" t="s">
        <v>210</v>
      </c>
      <c r="C23" s="120">
        <v>0.5</v>
      </c>
      <c r="D23" s="120">
        <v>0.5</v>
      </c>
      <c r="E23" s="120">
        <v>0.5</v>
      </c>
      <c r="F23" s="15"/>
      <c r="G23" s="16"/>
    </row>
    <row r="24" spans="1:7" s="17" customFormat="1" ht="38.25">
      <c r="A24" s="111" t="s">
        <v>128</v>
      </c>
      <c r="B24" s="112" t="s">
        <v>211</v>
      </c>
      <c r="C24" s="120">
        <f>C25</f>
        <v>159</v>
      </c>
      <c r="D24" s="120">
        <f>D25</f>
        <v>173.9</v>
      </c>
      <c r="E24" s="120">
        <f>E25</f>
        <v>180.2</v>
      </c>
      <c r="F24" s="15"/>
      <c r="G24" s="16"/>
    </row>
    <row r="25" spans="1:7" s="17" customFormat="1" ht="51">
      <c r="A25" s="114" t="s">
        <v>129</v>
      </c>
      <c r="B25" s="124" t="s">
        <v>153</v>
      </c>
      <c r="C25" s="120">
        <v>159</v>
      </c>
      <c r="D25" s="120">
        <v>173.9</v>
      </c>
      <c r="E25" s="120">
        <v>180.2</v>
      </c>
      <c r="F25" s="15"/>
      <c r="G25" s="16"/>
    </row>
    <row r="26" spans="1:7" s="17" customFormat="1">
      <c r="A26" s="118" t="s">
        <v>130</v>
      </c>
      <c r="B26" s="119" t="s">
        <v>34</v>
      </c>
      <c r="C26" s="120">
        <f>C27+C29</f>
        <v>2123</v>
      </c>
      <c r="D26" s="120">
        <f>D27</f>
        <v>355</v>
      </c>
      <c r="E26" s="120">
        <f>E27</f>
        <v>369</v>
      </c>
      <c r="F26" s="15"/>
      <c r="G26" s="16"/>
    </row>
    <row r="27" spans="1:7" s="17" customFormat="1" ht="51" customHeight="1">
      <c r="A27" s="111" t="s">
        <v>131</v>
      </c>
      <c r="B27" s="112" t="s">
        <v>143</v>
      </c>
      <c r="C27" s="120">
        <f>C28</f>
        <v>335</v>
      </c>
      <c r="D27" s="120">
        <f>D28</f>
        <v>355</v>
      </c>
      <c r="E27" s="120">
        <f>E28</f>
        <v>369</v>
      </c>
      <c r="F27" s="15"/>
      <c r="G27" s="16"/>
    </row>
    <row r="28" spans="1:7" s="17" customFormat="1" ht="51" customHeight="1">
      <c r="A28" s="111" t="s">
        <v>132</v>
      </c>
      <c r="B28" s="112" t="s">
        <v>144</v>
      </c>
      <c r="C28" s="120">
        <v>335</v>
      </c>
      <c r="D28" s="120">
        <v>355</v>
      </c>
      <c r="E28" s="120">
        <v>369</v>
      </c>
      <c r="F28" s="15"/>
      <c r="G28" s="16"/>
    </row>
    <row r="29" spans="1:7" s="17" customFormat="1" ht="23.25" customHeight="1">
      <c r="A29" s="111" t="s">
        <v>221</v>
      </c>
      <c r="B29" s="112" t="s">
        <v>223</v>
      </c>
      <c r="C29" s="120">
        <f>C30</f>
        <v>1788</v>
      </c>
      <c r="D29" s="120"/>
      <c r="E29" s="120"/>
      <c r="F29" s="15"/>
      <c r="G29" s="16"/>
    </row>
    <row r="30" spans="1:7" s="17" customFormat="1" ht="32.25" customHeight="1">
      <c r="A30" s="114" t="s">
        <v>222</v>
      </c>
      <c r="B30" s="121" t="s">
        <v>224</v>
      </c>
      <c r="C30" s="120">
        <v>1788</v>
      </c>
      <c r="D30" s="120"/>
      <c r="E30" s="120"/>
      <c r="F30" s="15"/>
      <c r="G30" s="16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3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5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1"/>
  <dimension ref="A1:L127"/>
  <sheetViews>
    <sheetView view="pageBreakPreview" topLeftCell="A89" zoomScaleSheetLayoutView="100" workbookViewId="0">
      <selection activeCell="N7" sqref="N7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258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2" t="s">
        <v>213</v>
      </c>
      <c r="J1" s="183"/>
      <c r="K1" s="183"/>
      <c r="L1" s="183"/>
    </row>
    <row r="2" spans="1:12" ht="66" customHeight="1">
      <c r="A2" s="184" t="s">
        <v>191</v>
      </c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5" t="s">
        <v>1</v>
      </c>
      <c r="J3" s="185"/>
      <c r="K3" s="185"/>
      <c r="L3" s="185"/>
    </row>
    <row r="4" spans="1:12" ht="19.899999999999999" customHeight="1">
      <c r="A4" s="186" t="s">
        <v>2</v>
      </c>
      <c r="B4" s="186" t="s">
        <v>21</v>
      </c>
      <c r="C4" s="186" t="s">
        <v>3</v>
      </c>
      <c r="D4" s="186" t="s">
        <v>4</v>
      </c>
      <c r="E4" s="186" t="s">
        <v>5</v>
      </c>
      <c r="F4" s="186"/>
      <c r="G4" s="186"/>
      <c r="H4" s="186"/>
      <c r="I4" s="186" t="s">
        <v>6</v>
      </c>
      <c r="J4" s="186" t="s">
        <v>7</v>
      </c>
      <c r="K4" s="186"/>
      <c r="L4" s="186"/>
    </row>
    <row r="5" spans="1:12" ht="16.350000000000001" customHeight="1">
      <c r="A5" s="186" t="s">
        <v>0</v>
      </c>
      <c r="B5" s="186" t="s">
        <v>0</v>
      </c>
      <c r="C5" s="186" t="s">
        <v>0</v>
      </c>
      <c r="D5" s="186" t="s">
        <v>0</v>
      </c>
      <c r="E5" s="186" t="s">
        <v>0</v>
      </c>
      <c r="F5" s="186"/>
      <c r="G5" s="186"/>
      <c r="H5" s="186"/>
      <c r="I5" s="186" t="s">
        <v>0</v>
      </c>
      <c r="J5" s="101" t="s">
        <v>154</v>
      </c>
      <c r="K5" s="101" t="s">
        <v>169</v>
      </c>
      <c r="L5" s="101" t="s">
        <v>190</v>
      </c>
    </row>
    <row r="6" spans="1:12" ht="14.45" hidden="1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51">
      <c r="A7" s="132" t="s">
        <v>145</v>
      </c>
      <c r="B7" s="144" t="s">
        <v>135</v>
      </c>
      <c r="C7" s="144"/>
      <c r="D7" s="144"/>
      <c r="E7" s="130"/>
      <c r="F7" s="130"/>
      <c r="G7" s="130"/>
      <c r="H7" s="130"/>
      <c r="I7" s="129"/>
      <c r="J7" s="131">
        <f>J8+J49+J58+J65+J84+J98+J91</f>
        <v>5025.9999999999991</v>
      </c>
      <c r="K7" s="131">
        <f>K8+K49+K58+K65+K84+K98+K91</f>
        <v>2066.5000000000005</v>
      </c>
      <c r="L7" s="131">
        <f>L8+L49+L58+L65+L84+L91+L98</f>
        <v>2117.9</v>
      </c>
    </row>
    <row r="8" spans="1:12">
      <c r="A8" s="132" t="s">
        <v>35</v>
      </c>
      <c r="B8" s="144" t="s">
        <v>135</v>
      </c>
      <c r="C8" s="133" t="s">
        <v>36</v>
      </c>
      <c r="D8" s="134"/>
      <c r="E8" s="135"/>
      <c r="F8" s="135"/>
      <c r="G8" s="135"/>
      <c r="H8" s="135"/>
      <c r="I8" s="136"/>
      <c r="J8" s="137">
        <f>J9+J18+J34+J40</f>
        <v>1565.1</v>
      </c>
      <c r="K8" s="137">
        <f t="shared" ref="K8" si="0">K9+K18+K34</f>
        <v>1076.7</v>
      </c>
      <c r="L8" s="137">
        <f>L9+L18+L34</f>
        <v>1073.9000000000001</v>
      </c>
    </row>
    <row r="9" spans="1:12" ht="51">
      <c r="A9" s="138" t="s">
        <v>37</v>
      </c>
      <c r="B9" s="134" t="s">
        <v>135</v>
      </c>
      <c r="C9" s="139" t="s">
        <v>36</v>
      </c>
      <c r="D9" s="139" t="s">
        <v>38</v>
      </c>
      <c r="E9" s="135"/>
      <c r="F9" s="135"/>
      <c r="G9" s="135"/>
      <c r="H9" s="135"/>
      <c r="I9" s="134"/>
      <c r="J9" s="137">
        <f>J10</f>
        <v>651.9</v>
      </c>
      <c r="K9" s="137">
        <f>K10</f>
        <v>600.6</v>
      </c>
      <c r="L9" s="137">
        <f>L10</f>
        <v>546.4</v>
      </c>
    </row>
    <row r="10" spans="1:12" ht="65.25" customHeight="1">
      <c r="A10" s="138" t="s">
        <v>162</v>
      </c>
      <c r="B10" s="134" t="s">
        <v>135</v>
      </c>
      <c r="C10" s="134" t="s">
        <v>36</v>
      </c>
      <c r="D10" s="134" t="s">
        <v>38</v>
      </c>
      <c r="E10" s="141">
        <v>65</v>
      </c>
      <c r="F10" s="141"/>
      <c r="G10" s="141"/>
      <c r="H10" s="141"/>
      <c r="I10" s="134"/>
      <c r="J10" s="137">
        <f t="shared" ref="J10:K12" si="1">J11</f>
        <v>651.9</v>
      </c>
      <c r="K10" s="137">
        <f t="shared" si="1"/>
        <v>600.6</v>
      </c>
      <c r="L10" s="137">
        <f>L11</f>
        <v>546.4</v>
      </c>
    </row>
    <row r="11" spans="1:12" ht="13.5" customHeight="1">
      <c r="A11" s="138" t="s">
        <v>39</v>
      </c>
      <c r="B11" s="134" t="s">
        <v>135</v>
      </c>
      <c r="C11" s="134" t="s">
        <v>36</v>
      </c>
      <c r="D11" s="134" t="s">
        <v>38</v>
      </c>
      <c r="E11" s="141">
        <v>65</v>
      </c>
      <c r="F11" s="141">
        <v>1</v>
      </c>
      <c r="G11" s="141"/>
      <c r="H11" s="141"/>
      <c r="I11" s="134"/>
      <c r="J11" s="137">
        <f>J12+J15</f>
        <v>651.9</v>
      </c>
      <c r="K11" s="137">
        <f t="shared" si="1"/>
        <v>600.6</v>
      </c>
      <c r="L11" s="137">
        <f>L12</f>
        <v>546.4</v>
      </c>
    </row>
    <row r="12" spans="1:12" ht="31.5" customHeight="1">
      <c r="A12" s="138" t="s">
        <v>40</v>
      </c>
      <c r="B12" s="134" t="s">
        <v>135</v>
      </c>
      <c r="C12" s="134" t="s">
        <v>36</v>
      </c>
      <c r="D12" s="134" t="s">
        <v>38</v>
      </c>
      <c r="E12" s="141">
        <v>65</v>
      </c>
      <c r="F12" s="141">
        <v>1</v>
      </c>
      <c r="G12" s="141" t="s">
        <v>62</v>
      </c>
      <c r="H12" s="141" t="s">
        <v>73</v>
      </c>
      <c r="I12" s="134"/>
      <c r="J12" s="137">
        <f t="shared" si="1"/>
        <v>558.1</v>
      </c>
      <c r="K12" s="137">
        <f t="shared" si="1"/>
        <v>600.6</v>
      </c>
      <c r="L12" s="137">
        <f t="shared" ref="L12" si="2">L13</f>
        <v>546.4</v>
      </c>
    </row>
    <row r="13" spans="1:12" ht="88.5" customHeight="1">
      <c r="A13" s="138" t="s">
        <v>41</v>
      </c>
      <c r="B13" s="134" t="s">
        <v>135</v>
      </c>
      <c r="C13" s="134" t="s">
        <v>36</v>
      </c>
      <c r="D13" s="134" t="s">
        <v>38</v>
      </c>
      <c r="E13" s="141">
        <v>65</v>
      </c>
      <c r="F13" s="141">
        <v>1</v>
      </c>
      <c r="G13" s="141" t="s">
        <v>62</v>
      </c>
      <c r="H13" s="141" t="s">
        <v>73</v>
      </c>
      <c r="I13" s="134" t="s">
        <v>64</v>
      </c>
      <c r="J13" s="137">
        <f>J14</f>
        <v>558.1</v>
      </c>
      <c r="K13" s="137">
        <f>K14</f>
        <v>600.6</v>
      </c>
      <c r="L13" s="137">
        <f>L14</f>
        <v>546.4</v>
      </c>
    </row>
    <row r="14" spans="1:12" ht="38.25" customHeight="1">
      <c r="A14" s="138" t="s">
        <v>42</v>
      </c>
      <c r="B14" s="134" t="s">
        <v>135</v>
      </c>
      <c r="C14" s="134" t="s">
        <v>36</v>
      </c>
      <c r="D14" s="134" t="s">
        <v>38</v>
      </c>
      <c r="E14" s="141">
        <v>65</v>
      </c>
      <c r="F14" s="141">
        <v>1</v>
      </c>
      <c r="G14" s="141" t="s">
        <v>62</v>
      </c>
      <c r="H14" s="141" t="s">
        <v>73</v>
      </c>
      <c r="I14" s="134" t="s">
        <v>65</v>
      </c>
      <c r="J14" s="137">
        <v>558.1</v>
      </c>
      <c r="K14" s="137">
        <v>600.6</v>
      </c>
      <c r="L14" s="137">
        <v>546.4</v>
      </c>
    </row>
    <row r="15" spans="1:12" ht="78" customHeight="1">
      <c r="A15" s="138" t="s">
        <v>202</v>
      </c>
      <c r="B15" s="134" t="s">
        <v>135</v>
      </c>
      <c r="C15" s="134" t="s">
        <v>36</v>
      </c>
      <c r="D15" s="134" t="s">
        <v>38</v>
      </c>
      <c r="E15" s="141" t="s">
        <v>137</v>
      </c>
      <c r="F15" s="141" t="s">
        <v>8</v>
      </c>
      <c r="G15" s="141" t="s">
        <v>62</v>
      </c>
      <c r="H15" s="141" t="s">
        <v>201</v>
      </c>
      <c r="I15" s="134"/>
      <c r="J15" s="137">
        <f t="shared" ref="J15:L16" si="3">J16</f>
        <v>93.8</v>
      </c>
      <c r="K15" s="137">
        <f t="shared" si="3"/>
        <v>0</v>
      </c>
      <c r="L15" s="137">
        <f t="shared" si="3"/>
        <v>0</v>
      </c>
    </row>
    <row r="16" spans="1:12" ht="89.25" customHeight="1">
      <c r="A16" s="138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134" t="s">
        <v>135</v>
      </c>
      <c r="C16" s="134" t="s">
        <v>36</v>
      </c>
      <c r="D16" s="134" t="s">
        <v>38</v>
      </c>
      <c r="E16" s="141" t="s">
        <v>137</v>
      </c>
      <c r="F16" s="141" t="s">
        <v>8</v>
      </c>
      <c r="G16" s="141" t="s">
        <v>62</v>
      </c>
      <c r="H16" s="141" t="s">
        <v>201</v>
      </c>
      <c r="I16" s="134" t="s">
        <v>64</v>
      </c>
      <c r="J16" s="137">
        <f t="shared" si="3"/>
        <v>93.8</v>
      </c>
      <c r="K16" s="137">
        <f t="shared" si="3"/>
        <v>0</v>
      </c>
      <c r="L16" s="137">
        <f t="shared" si="3"/>
        <v>0</v>
      </c>
    </row>
    <row r="17" spans="1:12" ht="37.5" customHeight="1">
      <c r="A17" s="138" t="str">
        <f>A14</f>
        <v>Расходы на выплаты персоналу государственных (муниципальных) органов</v>
      </c>
      <c r="B17" s="134" t="s">
        <v>135</v>
      </c>
      <c r="C17" s="134" t="s">
        <v>36</v>
      </c>
      <c r="D17" s="134" t="s">
        <v>38</v>
      </c>
      <c r="E17" s="141" t="s">
        <v>137</v>
      </c>
      <c r="F17" s="141" t="s">
        <v>8</v>
      </c>
      <c r="G17" s="141" t="s">
        <v>62</v>
      </c>
      <c r="H17" s="141" t="s">
        <v>201</v>
      </c>
      <c r="I17" s="134" t="s">
        <v>65</v>
      </c>
      <c r="J17" s="137">
        <v>93.8</v>
      </c>
      <c r="K17" s="137">
        <v>0</v>
      </c>
      <c r="L17" s="137">
        <v>0</v>
      </c>
    </row>
    <row r="18" spans="1:12" ht="66" customHeight="1">
      <c r="A18" s="138" t="s">
        <v>205</v>
      </c>
      <c r="B18" s="134" t="s">
        <v>135</v>
      </c>
      <c r="C18" s="139" t="s">
        <v>36</v>
      </c>
      <c r="D18" s="139" t="s">
        <v>43</v>
      </c>
      <c r="E18" s="141"/>
      <c r="F18" s="141"/>
      <c r="G18" s="141"/>
      <c r="H18" s="141"/>
      <c r="I18" s="136"/>
      <c r="J18" s="140">
        <f>J19+J29</f>
        <v>866.19999999999993</v>
      </c>
      <c r="K18" s="140">
        <f>K19+K29</f>
        <v>471.09999999999997</v>
      </c>
      <c r="L18" s="140">
        <f>L19+L29</f>
        <v>522.5</v>
      </c>
    </row>
    <row r="19" spans="1:12" ht="61.5" customHeight="1">
      <c r="A19" s="138" t="str">
        <f>A10</f>
        <v>Обеспечение деятельности Администрации Набережного сельского поселения Ромодановского муниципального района Республики Мордовия</v>
      </c>
      <c r="B19" s="134" t="s">
        <v>135</v>
      </c>
      <c r="C19" s="161" t="s">
        <v>36</v>
      </c>
      <c r="D19" s="161" t="s">
        <v>43</v>
      </c>
      <c r="E19" s="141">
        <v>65</v>
      </c>
      <c r="F19" s="141"/>
      <c r="G19" s="141"/>
      <c r="H19" s="141"/>
      <c r="I19" s="136"/>
      <c r="J19" s="137">
        <f t="shared" ref="J19:K19" si="4">J20</f>
        <v>865.69999999999993</v>
      </c>
      <c r="K19" s="137">
        <f t="shared" si="4"/>
        <v>470.59999999999997</v>
      </c>
      <c r="L19" s="137">
        <f>L20</f>
        <v>522</v>
      </c>
    </row>
    <row r="20" spans="1:12" ht="37.5" customHeight="1">
      <c r="A20" s="138" t="s">
        <v>155</v>
      </c>
      <c r="B20" s="134" t="s">
        <v>135</v>
      </c>
      <c r="C20" s="134" t="s">
        <v>36</v>
      </c>
      <c r="D20" s="134" t="s">
        <v>43</v>
      </c>
      <c r="E20" s="141">
        <v>65</v>
      </c>
      <c r="F20" s="141">
        <v>2</v>
      </c>
      <c r="G20" s="141"/>
      <c r="H20" s="141"/>
      <c r="I20" s="136"/>
      <c r="J20" s="137">
        <f>J21+J24</f>
        <v>865.69999999999993</v>
      </c>
      <c r="K20" s="137">
        <f>K21+K24</f>
        <v>470.59999999999997</v>
      </c>
      <c r="L20" s="137">
        <f>L21+L24</f>
        <v>522</v>
      </c>
    </row>
    <row r="21" spans="1:12" ht="38.25" customHeight="1">
      <c r="A21" s="138" t="s">
        <v>45</v>
      </c>
      <c r="B21" s="134" t="s">
        <v>135</v>
      </c>
      <c r="C21" s="134" t="s">
        <v>36</v>
      </c>
      <c r="D21" s="134" t="s">
        <v>43</v>
      </c>
      <c r="E21" s="141">
        <v>65</v>
      </c>
      <c r="F21" s="141">
        <v>2</v>
      </c>
      <c r="G21" s="141" t="s">
        <v>62</v>
      </c>
      <c r="H21" s="141" t="s">
        <v>74</v>
      </c>
      <c r="I21" s="136"/>
      <c r="J21" s="137">
        <f t="shared" ref="J21:K22" si="5">J22</f>
        <v>260.39999999999998</v>
      </c>
      <c r="K21" s="137">
        <f t="shared" si="5"/>
        <v>260.39999999999998</v>
      </c>
      <c r="L21" s="137">
        <f t="shared" ref="L21:L22" si="6">L22</f>
        <v>260.39999999999998</v>
      </c>
    </row>
    <row r="22" spans="1:12" ht="30.75" customHeight="1">
      <c r="A22" s="138" t="s">
        <v>41</v>
      </c>
      <c r="B22" s="134" t="s">
        <v>135</v>
      </c>
      <c r="C22" s="134" t="s">
        <v>36</v>
      </c>
      <c r="D22" s="134" t="s">
        <v>43</v>
      </c>
      <c r="E22" s="141">
        <v>65</v>
      </c>
      <c r="F22" s="141">
        <v>2</v>
      </c>
      <c r="G22" s="141" t="s">
        <v>62</v>
      </c>
      <c r="H22" s="141" t="s">
        <v>74</v>
      </c>
      <c r="I22" s="136" t="s">
        <v>64</v>
      </c>
      <c r="J22" s="137">
        <f t="shared" si="5"/>
        <v>260.39999999999998</v>
      </c>
      <c r="K22" s="137">
        <f t="shared" si="5"/>
        <v>260.39999999999998</v>
      </c>
      <c r="L22" s="137">
        <f t="shared" si="6"/>
        <v>260.39999999999998</v>
      </c>
    </row>
    <row r="23" spans="1:12" ht="34.5" customHeight="1">
      <c r="A23" s="138" t="s">
        <v>42</v>
      </c>
      <c r="B23" s="134" t="s">
        <v>135</v>
      </c>
      <c r="C23" s="134" t="s">
        <v>36</v>
      </c>
      <c r="D23" s="134" t="s">
        <v>43</v>
      </c>
      <c r="E23" s="141">
        <v>65</v>
      </c>
      <c r="F23" s="141">
        <v>2</v>
      </c>
      <c r="G23" s="141" t="s">
        <v>62</v>
      </c>
      <c r="H23" s="141" t="s">
        <v>74</v>
      </c>
      <c r="I23" s="136" t="s">
        <v>65</v>
      </c>
      <c r="J23" s="137">
        <v>260.39999999999998</v>
      </c>
      <c r="K23" s="137">
        <v>260.39999999999998</v>
      </c>
      <c r="L23" s="137">
        <v>260.39999999999998</v>
      </c>
    </row>
    <row r="24" spans="1:12" ht="39" customHeight="1">
      <c r="A24" s="138" t="s">
        <v>204</v>
      </c>
      <c r="B24" s="134" t="s">
        <v>135</v>
      </c>
      <c r="C24" s="134" t="s">
        <v>36</v>
      </c>
      <c r="D24" s="134" t="s">
        <v>43</v>
      </c>
      <c r="E24" s="141">
        <v>65</v>
      </c>
      <c r="F24" s="141">
        <v>2</v>
      </c>
      <c r="G24" s="141" t="s">
        <v>62</v>
      </c>
      <c r="H24" s="141" t="s">
        <v>75</v>
      </c>
      <c r="I24" s="136"/>
      <c r="J24" s="137">
        <f t="shared" ref="J24:K24" si="7">J25+J27</f>
        <v>605.29999999999995</v>
      </c>
      <c r="K24" s="137">
        <f t="shared" si="7"/>
        <v>210.2</v>
      </c>
      <c r="L24" s="137">
        <f t="shared" ref="L24" si="8">L25+L27</f>
        <v>261.60000000000002</v>
      </c>
    </row>
    <row r="25" spans="1:12" ht="40.5" customHeight="1">
      <c r="A25" s="138" t="s">
        <v>166</v>
      </c>
      <c r="B25" s="134" t="s">
        <v>135</v>
      </c>
      <c r="C25" s="134" t="s">
        <v>36</v>
      </c>
      <c r="D25" s="134" t="s">
        <v>43</v>
      </c>
      <c r="E25" s="141">
        <v>65</v>
      </c>
      <c r="F25" s="141">
        <v>2</v>
      </c>
      <c r="G25" s="141" t="s">
        <v>62</v>
      </c>
      <c r="H25" s="141" t="s">
        <v>75</v>
      </c>
      <c r="I25" s="136" t="s">
        <v>66</v>
      </c>
      <c r="J25" s="137">
        <f t="shared" ref="J25" si="9">J26</f>
        <v>603.29999999999995</v>
      </c>
      <c r="K25" s="137">
        <f>K26</f>
        <v>208.2</v>
      </c>
      <c r="L25" s="137">
        <f>L26</f>
        <v>259.60000000000002</v>
      </c>
    </row>
    <row r="26" spans="1:12" ht="39.75" customHeight="1">
      <c r="A26" s="138" t="s">
        <v>44</v>
      </c>
      <c r="B26" s="134" t="s">
        <v>135</v>
      </c>
      <c r="C26" s="134" t="s">
        <v>36</v>
      </c>
      <c r="D26" s="134" t="s">
        <v>43</v>
      </c>
      <c r="E26" s="141">
        <v>65</v>
      </c>
      <c r="F26" s="141">
        <v>2</v>
      </c>
      <c r="G26" s="141" t="s">
        <v>62</v>
      </c>
      <c r="H26" s="141" t="s">
        <v>75</v>
      </c>
      <c r="I26" s="136" t="s">
        <v>67</v>
      </c>
      <c r="J26" s="137">
        <v>603.29999999999995</v>
      </c>
      <c r="K26" s="137">
        <v>208.2</v>
      </c>
      <c r="L26" s="137">
        <v>259.60000000000002</v>
      </c>
    </row>
    <row r="27" spans="1:12" ht="11.25" customHeight="1">
      <c r="A27" s="138" t="s">
        <v>46</v>
      </c>
      <c r="B27" s="134" t="s">
        <v>135</v>
      </c>
      <c r="C27" s="134" t="s">
        <v>36</v>
      </c>
      <c r="D27" s="134" t="s">
        <v>43</v>
      </c>
      <c r="E27" s="141">
        <v>65</v>
      </c>
      <c r="F27" s="141">
        <v>2</v>
      </c>
      <c r="G27" s="141" t="s">
        <v>62</v>
      </c>
      <c r="H27" s="141" t="s">
        <v>75</v>
      </c>
      <c r="I27" s="136" t="s">
        <v>68</v>
      </c>
      <c r="J27" s="137">
        <f>J28</f>
        <v>2</v>
      </c>
      <c r="K27" s="137">
        <f>K28</f>
        <v>2</v>
      </c>
      <c r="L27" s="137">
        <f>L28</f>
        <v>2</v>
      </c>
    </row>
    <row r="28" spans="1:12" ht="27" customHeight="1">
      <c r="A28" s="138" t="s">
        <v>47</v>
      </c>
      <c r="B28" s="134" t="s">
        <v>135</v>
      </c>
      <c r="C28" s="134" t="s">
        <v>36</v>
      </c>
      <c r="D28" s="134" t="s">
        <v>43</v>
      </c>
      <c r="E28" s="141">
        <v>65</v>
      </c>
      <c r="F28" s="141">
        <v>2</v>
      </c>
      <c r="G28" s="141" t="s">
        <v>62</v>
      </c>
      <c r="H28" s="141" t="s">
        <v>75</v>
      </c>
      <c r="I28" s="136" t="s">
        <v>69</v>
      </c>
      <c r="J28" s="137">
        <v>2</v>
      </c>
      <c r="K28" s="137">
        <v>2</v>
      </c>
      <c r="L28" s="137">
        <v>2</v>
      </c>
    </row>
    <row r="29" spans="1:12" ht="65.25" customHeight="1">
      <c r="A29" s="138" t="s">
        <v>157</v>
      </c>
      <c r="B29" s="134" t="s">
        <v>135</v>
      </c>
      <c r="C29" s="134" t="s">
        <v>36</v>
      </c>
      <c r="D29" s="134" t="s">
        <v>43</v>
      </c>
      <c r="E29" s="141">
        <v>89</v>
      </c>
      <c r="F29" s="141"/>
      <c r="G29" s="141"/>
      <c r="H29" s="141"/>
      <c r="I29" s="136"/>
      <c r="J29" s="137">
        <f t="shared" ref="J29:K32" si="10">J30</f>
        <v>0.5</v>
      </c>
      <c r="K29" s="137">
        <f t="shared" si="10"/>
        <v>0.5</v>
      </c>
      <c r="L29" s="137">
        <f>L30</f>
        <v>0.5</v>
      </c>
    </row>
    <row r="30" spans="1:12" ht="76.5" customHeight="1">
      <c r="A30" s="138" t="s">
        <v>158</v>
      </c>
      <c r="B30" s="134" t="s">
        <v>135</v>
      </c>
      <c r="C30" s="134" t="s">
        <v>36</v>
      </c>
      <c r="D30" s="134" t="s">
        <v>43</v>
      </c>
      <c r="E30" s="141">
        <v>89</v>
      </c>
      <c r="F30" s="141">
        <v>1</v>
      </c>
      <c r="G30" s="141"/>
      <c r="H30" s="141"/>
      <c r="I30" s="136"/>
      <c r="J30" s="137">
        <f t="shared" si="10"/>
        <v>0.5</v>
      </c>
      <c r="K30" s="137">
        <f t="shared" si="10"/>
        <v>0.5</v>
      </c>
      <c r="L30" s="137">
        <f>L31</f>
        <v>0.5</v>
      </c>
    </row>
    <row r="31" spans="1:12" ht="130.5" customHeight="1">
      <c r="A31" s="138" t="s">
        <v>33</v>
      </c>
      <c r="B31" s="134" t="s">
        <v>135</v>
      </c>
      <c r="C31" s="134" t="s">
        <v>36</v>
      </c>
      <c r="D31" s="134" t="s">
        <v>43</v>
      </c>
      <c r="E31" s="141">
        <v>89</v>
      </c>
      <c r="F31" s="141">
        <v>1</v>
      </c>
      <c r="G31" s="141" t="s">
        <v>62</v>
      </c>
      <c r="H31" s="141" t="s">
        <v>76</v>
      </c>
      <c r="I31" s="136"/>
      <c r="J31" s="143">
        <f t="shared" si="10"/>
        <v>0.5</v>
      </c>
      <c r="K31" s="143">
        <f t="shared" si="10"/>
        <v>0.5</v>
      </c>
      <c r="L31" s="143">
        <f t="shared" ref="L31:L32" si="11">L32</f>
        <v>0.5</v>
      </c>
    </row>
    <row r="32" spans="1:12" ht="39.75" customHeight="1">
      <c r="A32" s="138" t="s">
        <v>166</v>
      </c>
      <c r="B32" s="134" t="s">
        <v>135</v>
      </c>
      <c r="C32" s="134" t="s">
        <v>36</v>
      </c>
      <c r="D32" s="134" t="s">
        <v>43</v>
      </c>
      <c r="E32" s="141">
        <v>89</v>
      </c>
      <c r="F32" s="141">
        <v>1</v>
      </c>
      <c r="G32" s="141" t="s">
        <v>62</v>
      </c>
      <c r="H32" s="141" t="s">
        <v>76</v>
      </c>
      <c r="I32" s="136" t="s">
        <v>66</v>
      </c>
      <c r="J32" s="143">
        <f t="shared" si="10"/>
        <v>0.5</v>
      </c>
      <c r="K32" s="143">
        <f t="shared" si="10"/>
        <v>0.5</v>
      </c>
      <c r="L32" s="143">
        <f t="shared" si="11"/>
        <v>0.5</v>
      </c>
    </row>
    <row r="33" spans="1:12" ht="39" customHeight="1">
      <c r="A33" s="138" t="s">
        <v>44</v>
      </c>
      <c r="B33" s="134" t="s">
        <v>135</v>
      </c>
      <c r="C33" s="134" t="s">
        <v>36</v>
      </c>
      <c r="D33" s="134" t="s">
        <v>43</v>
      </c>
      <c r="E33" s="141">
        <v>89</v>
      </c>
      <c r="F33" s="141">
        <v>1</v>
      </c>
      <c r="G33" s="141" t="s">
        <v>62</v>
      </c>
      <c r="H33" s="141" t="s">
        <v>76</v>
      </c>
      <c r="I33" s="136" t="s">
        <v>67</v>
      </c>
      <c r="J33" s="143">
        <v>0.5</v>
      </c>
      <c r="K33" s="143">
        <v>0.5</v>
      </c>
      <c r="L33" s="143">
        <v>0.5</v>
      </c>
    </row>
    <row r="34" spans="1:12">
      <c r="A34" s="138" t="s">
        <v>49</v>
      </c>
      <c r="B34" s="134" t="s">
        <v>135</v>
      </c>
      <c r="C34" s="139" t="s">
        <v>36</v>
      </c>
      <c r="D34" s="139" t="s">
        <v>18</v>
      </c>
      <c r="E34" s="141"/>
      <c r="F34" s="141"/>
      <c r="G34" s="141"/>
      <c r="H34" s="141"/>
      <c r="I34" s="136"/>
      <c r="J34" s="137">
        <f t="shared" ref="J34:K36" si="12">J35</f>
        <v>5</v>
      </c>
      <c r="K34" s="137">
        <f t="shared" si="12"/>
        <v>5</v>
      </c>
      <c r="L34" s="137">
        <f>L35</f>
        <v>5</v>
      </c>
    </row>
    <row r="35" spans="1:12" ht="62.25" customHeight="1">
      <c r="A35" s="138" t="s">
        <v>159</v>
      </c>
      <c r="B35" s="134" t="s">
        <v>135</v>
      </c>
      <c r="C35" s="134" t="s">
        <v>36</v>
      </c>
      <c r="D35" s="134" t="s">
        <v>18</v>
      </c>
      <c r="E35" s="141" t="s">
        <v>77</v>
      </c>
      <c r="F35" s="141"/>
      <c r="G35" s="141"/>
      <c r="H35" s="141"/>
      <c r="I35" s="136"/>
      <c r="J35" s="137">
        <f t="shared" si="12"/>
        <v>5</v>
      </c>
      <c r="K35" s="137">
        <f t="shared" si="12"/>
        <v>5</v>
      </c>
      <c r="L35" s="137">
        <f>L36</f>
        <v>5</v>
      </c>
    </row>
    <row r="36" spans="1:12" ht="78" customHeight="1">
      <c r="A36" s="138" t="s">
        <v>160</v>
      </c>
      <c r="B36" s="134" t="s">
        <v>135</v>
      </c>
      <c r="C36" s="134" t="s">
        <v>36</v>
      </c>
      <c r="D36" s="134" t="s">
        <v>18</v>
      </c>
      <c r="E36" s="141" t="s">
        <v>77</v>
      </c>
      <c r="F36" s="141" t="s">
        <v>8</v>
      </c>
      <c r="G36" s="141"/>
      <c r="H36" s="141"/>
      <c r="I36" s="136"/>
      <c r="J36" s="137">
        <f t="shared" si="12"/>
        <v>5</v>
      </c>
      <c r="K36" s="137">
        <f t="shared" si="12"/>
        <v>5</v>
      </c>
      <c r="L36" s="137">
        <f>L37</f>
        <v>5</v>
      </c>
    </row>
    <row r="37" spans="1:12" ht="51.75" customHeight="1">
      <c r="A37" s="138" t="s">
        <v>187</v>
      </c>
      <c r="B37" s="134" t="s">
        <v>135</v>
      </c>
      <c r="C37" s="134" t="s">
        <v>36</v>
      </c>
      <c r="D37" s="134" t="s">
        <v>18</v>
      </c>
      <c r="E37" s="141" t="s">
        <v>77</v>
      </c>
      <c r="F37" s="141" t="s">
        <v>8</v>
      </c>
      <c r="G37" s="141" t="s">
        <v>62</v>
      </c>
      <c r="H37" s="141" t="s">
        <v>79</v>
      </c>
      <c r="I37" s="136"/>
      <c r="J37" s="137">
        <f>J39</f>
        <v>5</v>
      </c>
      <c r="K37" s="137">
        <f>K39</f>
        <v>5</v>
      </c>
      <c r="L37" s="137">
        <f>L39</f>
        <v>5</v>
      </c>
    </row>
    <row r="38" spans="1:12" ht="14.25" customHeight="1">
      <c r="A38" s="138" t="s">
        <v>46</v>
      </c>
      <c r="B38" s="134" t="s">
        <v>135</v>
      </c>
      <c r="C38" s="134" t="s">
        <v>36</v>
      </c>
      <c r="D38" s="134" t="s">
        <v>18</v>
      </c>
      <c r="E38" s="141" t="s">
        <v>77</v>
      </c>
      <c r="F38" s="141" t="s">
        <v>8</v>
      </c>
      <c r="G38" s="141" t="s">
        <v>62</v>
      </c>
      <c r="H38" s="141" t="s">
        <v>79</v>
      </c>
      <c r="I38" s="136" t="s">
        <v>68</v>
      </c>
      <c r="J38" s="137">
        <f>J39</f>
        <v>5</v>
      </c>
      <c r="K38" s="137">
        <f>K39</f>
        <v>5</v>
      </c>
      <c r="L38" s="137">
        <f>L39</f>
        <v>5</v>
      </c>
    </row>
    <row r="39" spans="1:12" ht="15" customHeight="1">
      <c r="A39" s="138" t="s">
        <v>50</v>
      </c>
      <c r="B39" s="134" t="s">
        <v>135</v>
      </c>
      <c r="C39" s="134" t="s">
        <v>36</v>
      </c>
      <c r="D39" s="134" t="s">
        <v>51</v>
      </c>
      <c r="E39" s="141" t="s">
        <v>77</v>
      </c>
      <c r="F39" s="141" t="s">
        <v>8</v>
      </c>
      <c r="G39" s="141" t="s">
        <v>62</v>
      </c>
      <c r="H39" s="141" t="s">
        <v>79</v>
      </c>
      <c r="I39" s="136" t="s">
        <v>70</v>
      </c>
      <c r="J39" s="137">
        <v>5</v>
      </c>
      <c r="K39" s="137">
        <v>5</v>
      </c>
      <c r="L39" s="137">
        <v>5</v>
      </c>
    </row>
    <row r="40" spans="1:12" ht="28.5" customHeight="1">
      <c r="A40" s="138" t="s">
        <v>227</v>
      </c>
      <c r="B40" s="134" t="s">
        <v>135</v>
      </c>
      <c r="C40" s="134" t="s">
        <v>36</v>
      </c>
      <c r="D40" s="134" t="s">
        <v>163</v>
      </c>
      <c r="E40" s="141"/>
      <c r="F40" s="141"/>
      <c r="G40" s="141"/>
      <c r="H40" s="141"/>
      <c r="I40" s="136"/>
      <c r="J40" s="137">
        <f>J41</f>
        <v>42</v>
      </c>
      <c r="K40" s="137"/>
      <c r="L40" s="137"/>
    </row>
    <row r="41" spans="1:12" ht="66.75" customHeight="1">
      <c r="A41" s="162" t="str">
        <f>A35</f>
        <v>Непрограммные расходы главных распорядителей средств  бюджета Набережного сельского поселения Ромодановского муниципального района Республики Мордовия</v>
      </c>
      <c r="B41" s="134" t="s">
        <v>135</v>
      </c>
      <c r="C41" s="134" t="s">
        <v>36</v>
      </c>
      <c r="D41" s="134" t="s">
        <v>163</v>
      </c>
      <c r="E41" s="141" t="s">
        <v>77</v>
      </c>
      <c r="F41" s="141"/>
      <c r="G41" s="141"/>
      <c r="H41" s="141"/>
      <c r="I41" s="136"/>
      <c r="J41" s="137">
        <f>J42</f>
        <v>42</v>
      </c>
      <c r="K41" s="137"/>
      <c r="L41" s="137"/>
    </row>
    <row r="42" spans="1:12" ht="77.25" customHeight="1">
      <c r="A42" s="138" t="str">
        <f>A36</f>
        <v>Непрограммные расходы в рамках обеспечения деятельности главных распорядителей средств бюджетав Набережного сельского поселения Ромодановского муниципального района Республики Мордовия</v>
      </c>
      <c r="B42" s="134" t="s">
        <v>135</v>
      </c>
      <c r="C42" s="134" t="s">
        <v>36</v>
      </c>
      <c r="D42" s="134" t="s">
        <v>163</v>
      </c>
      <c r="E42" s="141" t="s">
        <v>77</v>
      </c>
      <c r="F42" s="141" t="s">
        <v>8</v>
      </c>
      <c r="G42" s="141"/>
      <c r="H42" s="141"/>
      <c r="I42" s="136"/>
      <c r="J42" s="137">
        <f>J43+J46</f>
        <v>42</v>
      </c>
      <c r="K42" s="137"/>
      <c r="L42" s="137"/>
    </row>
    <row r="43" spans="1:12" ht="24" customHeight="1">
      <c r="A43" s="138" t="s">
        <v>228</v>
      </c>
      <c r="B43" s="134" t="s">
        <v>135</v>
      </c>
      <c r="C43" s="134" t="s">
        <v>36</v>
      </c>
      <c r="D43" s="134" t="s">
        <v>163</v>
      </c>
      <c r="E43" s="141" t="s">
        <v>77</v>
      </c>
      <c r="F43" s="141" t="s">
        <v>8</v>
      </c>
      <c r="G43" s="141" t="s">
        <v>62</v>
      </c>
      <c r="H43" s="141" t="s">
        <v>225</v>
      </c>
      <c r="I43" s="136"/>
      <c r="J43" s="137">
        <f>J44</f>
        <v>12</v>
      </c>
      <c r="K43" s="137"/>
      <c r="L43" s="137"/>
    </row>
    <row r="44" spans="1:12" ht="13.5" customHeight="1">
      <c r="A44" s="138" t="str">
        <f>A38</f>
        <v>Иные бюджетные ассигнования</v>
      </c>
      <c r="B44" s="134" t="s">
        <v>135</v>
      </c>
      <c r="C44" s="134" t="s">
        <v>36</v>
      </c>
      <c r="D44" s="134" t="s">
        <v>163</v>
      </c>
      <c r="E44" s="141" t="s">
        <v>77</v>
      </c>
      <c r="F44" s="141" t="s">
        <v>8</v>
      </c>
      <c r="G44" s="141" t="s">
        <v>62</v>
      </c>
      <c r="H44" s="141" t="s">
        <v>225</v>
      </c>
      <c r="I44" s="136" t="s">
        <v>68</v>
      </c>
      <c r="J44" s="137">
        <f>J45</f>
        <v>12</v>
      </c>
      <c r="K44" s="137"/>
      <c r="L44" s="137"/>
    </row>
    <row r="45" spans="1:12" ht="27" customHeight="1">
      <c r="A45" s="138" t="str">
        <f>A28</f>
        <v>Уплата налогов, сборов и иных платежей</v>
      </c>
      <c r="B45" s="134" t="s">
        <v>135</v>
      </c>
      <c r="C45" s="134" t="s">
        <v>36</v>
      </c>
      <c r="D45" s="134" t="s">
        <v>163</v>
      </c>
      <c r="E45" s="141" t="s">
        <v>77</v>
      </c>
      <c r="F45" s="141" t="s">
        <v>8</v>
      </c>
      <c r="G45" s="141" t="s">
        <v>62</v>
      </c>
      <c r="H45" s="141" t="s">
        <v>225</v>
      </c>
      <c r="I45" s="136" t="s">
        <v>69</v>
      </c>
      <c r="J45" s="137">
        <v>12</v>
      </c>
      <c r="K45" s="137"/>
      <c r="L45" s="137"/>
    </row>
    <row r="46" spans="1:12" ht="78.75" customHeight="1">
      <c r="A46" s="138" t="s">
        <v>229</v>
      </c>
      <c r="B46" s="134" t="s">
        <v>135</v>
      </c>
      <c r="C46" s="134" t="s">
        <v>36</v>
      </c>
      <c r="D46" s="134" t="s">
        <v>163</v>
      </c>
      <c r="E46" s="141" t="s">
        <v>77</v>
      </c>
      <c r="F46" s="141" t="s">
        <v>8</v>
      </c>
      <c r="G46" s="141" t="s">
        <v>62</v>
      </c>
      <c r="H46" s="141" t="s">
        <v>226</v>
      </c>
      <c r="I46" s="136"/>
      <c r="J46" s="137">
        <f>J47</f>
        <v>30</v>
      </c>
      <c r="K46" s="137"/>
      <c r="L46" s="137"/>
    </row>
    <row r="47" spans="1:12" ht="17.25" customHeight="1">
      <c r="A47" s="138" t="str">
        <f>A44</f>
        <v>Иные бюджетные ассигнования</v>
      </c>
      <c r="B47" s="134" t="s">
        <v>135</v>
      </c>
      <c r="C47" s="134" t="s">
        <v>36</v>
      </c>
      <c r="D47" s="134" t="s">
        <v>163</v>
      </c>
      <c r="E47" s="141" t="s">
        <v>77</v>
      </c>
      <c r="F47" s="141" t="s">
        <v>8</v>
      </c>
      <c r="G47" s="141" t="s">
        <v>62</v>
      </c>
      <c r="H47" s="141" t="s">
        <v>226</v>
      </c>
      <c r="I47" s="136" t="s">
        <v>68</v>
      </c>
      <c r="J47" s="137">
        <f>J48</f>
        <v>30</v>
      </c>
      <c r="K47" s="137"/>
      <c r="L47" s="137"/>
    </row>
    <row r="48" spans="1:12" ht="28.5" customHeight="1">
      <c r="A48" s="138" t="str">
        <f>A45</f>
        <v>Уплата налогов, сборов и иных платежей</v>
      </c>
      <c r="B48" s="134" t="s">
        <v>135</v>
      </c>
      <c r="C48" s="134" t="s">
        <v>36</v>
      </c>
      <c r="D48" s="134" t="s">
        <v>163</v>
      </c>
      <c r="E48" s="141" t="s">
        <v>77</v>
      </c>
      <c r="F48" s="141" t="s">
        <v>8</v>
      </c>
      <c r="G48" s="141" t="s">
        <v>62</v>
      </c>
      <c r="H48" s="141" t="s">
        <v>226</v>
      </c>
      <c r="I48" s="136" t="s">
        <v>69</v>
      </c>
      <c r="J48" s="137">
        <v>30</v>
      </c>
      <c r="K48" s="137"/>
      <c r="L48" s="137"/>
    </row>
    <row r="49" spans="1:12">
      <c r="A49" s="132" t="s">
        <v>117</v>
      </c>
      <c r="B49" s="144" t="s">
        <v>135</v>
      </c>
      <c r="C49" s="144" t="s">
        <v>38</v>
      </c>
      <c r="D49" s="134"/>
      <c r="E49" s="141"/>
      <c r="F49" s="141"/>
      <c r="G49" s="141"/>
      <c r="H49" s="141"/>
      <c r="I49" s="136"/>
      <c r="J49" s="137">
        <f t="shared" ref="J49:K56" si="13">J50</f>
        <v>159</v>
      </c>
      <c r="K49" s="137">
        <f t="shared" si="13"/>
        <v>173.9</v>
      </c>
      <c r="L49" s="137">
        <f>L50</f>
        <v>180.2</v>
      </c>
    </row>
    <row r="50" spans="1:12" ht="25.5">
      <c r="A50" s="138" t="s">
        <v>167</v>
      </c>
      <c r="B50" s="134" t="s">
        <v>135</v>
      </c>
      <c r="C50" s="134" t="s">
        <v>38</v>
      </c>
      <c r="D50" s="134" t="s">
        <v>52</v>
      </c>
      <c r="E50" s="141"/>
      <c r="F50" s="141"/>
      <c r="G50" s="141"/>
      <c r="H50" s="141"/>
      <c r="I50" s="136"/>
      <c r="J50" s="137">
        <f t="shared" si="13"/>
        <v>159</v>
      </c>
      <c r="K50" s="137">
        <f t="shared" si="13"/>
        <v>173.9</v>
      </c>
      <c r="L50" s="137">
        <f>L51</f>
        <v>180.2</v>
      </c>
    </row>
    <row r="51" spans="1:12" ht="66.75" customHeight="1">
      <c r="A51" s="138" t="str">
        <f>A35</f>
        <v>Непрограммные расходы главных распорядителей средств  бюджета Набережного сельского поселения Ромодановского муниципального района Республики Мордовия</v>
      </c>
      <c r="B51" s="134" t="s">
        <v>135</v>
      </c>
      <c r="C51" s="134" t="s">
        <v>38</v>
      </c>
      <c r="D51" s="134" t="s">
        <v>52</v>
      </c>
      <c r="E51" s="141" t="s">
        <v>77</v>
      </c>
      <c r="F51" s="141"/>
      <c r="G51" s="141"/>
      <c r="H51" s="141"/>
      <c r="I51" s="136"/>
      <c r="J51" s="137">
        <f t="shared" si="13"/>
        <v>159</v>
      </c>
      <c r="K51" s="137">
        <f t="shared" si="13"/>
        <v>173.9</v>
      </c>
      <c r="L51" s="137">
        <f>L52</f>
        <v>180.2</v>
      </c>
    </row>
    <row r="52" spans="1:12" ht="75.75" customHeight="1">
      <c r="A52" s="138" t="str">
        <f>A36</f>
        <v>Непрограммные расходы в рамках обеспечения деятельности главных распорядителей средств бюджетав Набережного сельского поселения Ромодановского муниципального района Республики Мордовия</v>
      </c>
      <c r="B52" s="134" t="s">
        <v>135</v>
      </c>
      <c r="C52" s="134" t="s">
        <v>38</v>
      </c>
      <c r="D52" s="134" t="s">
        <v>52</v>
      </c>
      <c r="E52" s="141" t="s">
        <v>77</v>
      </c>
      <c r="F52" s="141" t="s">
        <v>8</v>
      </c>
      <c r="G52" s="141"/>
      <c r="H52" s="141"/>
      <c r="I52" s="136"/>
      <c r="J52" s="137">
        <f>J53</f>
        <v>159</v>
      </c>
      <c r="K52" s="137">
        <f>K53</f>
        <v>173.9</v>
      </c>
      <c r="L52" s="137">
        <f>L53</f>
        <v>180.2</v>
      </c>
    </row>
    <row r="53" spans="1:12" ht="76.5" customHeight="1">
      <c r="A53" s="163" t="s">
        <v>188</v>
      </c>
      <c r="B53" s="134" t="s">
        <v>135</v>
      </c>
      <c r="C53" s="134" t="s">
        <v>38</v>
      </c>
      <c r="D53" s="134" t="s">
        <v>52</v>
      </c>
      <c r="E53" s="141" t="s">
        <v>77</v>
      </c>
      <c r="F53" s="141" t="s">
        <v>8</v>
      </c>
      <c r="G53" s="141" t="s">
        <v>62</v>
      </c>
      <c r="H53" s="141" t="s">
        <v>119</v>
      </c>
      <c r="I53" s="136"/>
      <c r="J53" s="137">
        <f t="shared" ref="J53:K53" si="14">J56+J54</f>
        <v>159</v>
      </c>
      <c r="K53" s="137">
        <f t="shared" si="14"/>
        <v>173.9</v>
      </c>
      <c r="L53" s="137">
        <f t="shared" ref="L53" si="15">L56+L54</f>
        <v>180.2</v>
      </c>
    </row>
    <row r="54" spans="1:12" ht="89.25" customHeight="1">
      <c r="A54" s="138" t="s">
        <v>41</v>
      </c>
      <c r="B54" s="134" t="s">
        <v>135</v>
      </c>
      <c r="C54" s="134" t="s">
        <v>38</v>
      </c>
      <c r="D54" s="134" t="s">
        <v>52</v>
      </c>
      <c r="E54" s="141" t="s">
        <v>77</v>
      </c>
      <c r="F54" s="141" t="s">
        <v>8</v>
      </c>
      <c r="G54" s="141" t="s">
        <v>62</v>
      </c>
      <c r="H54" s="141" t="s">
        <v>119</v>
      </c>
      <c r="I54" s="136" t="s">
        <v>64</v>
      </c>
      <c r="J54" s="137">
        <f t="shared" ref="J54:K54" si="16">J55</f>
        <v>156</v>
      </c>
      <c r="K54" s="137">
        <f t="shared" si="16"/>
        <v>169.9</v>
      </c>
      <c r="L54" s="137">
        <f t="shared" ref="L54" si="17">L55</f>
        <v>176.2</v>
      </c>
    </row>
    <row r="55" spans="1:12" ht="41.25" customHeight="1">
      <c r="A55" s="138" t="s">
        <v>42</v>
      </c>
      <c r="B55" s="134" t="s">
        <v>135</v>
      </c>
      <c r="C55" s="134" t="s">
        <v>38</v>
      </c>
      <c r="D55" s="134" t="s">
        <v>52</v>
      </c>
      <c r="E55" s="141" t="s">
        <v>77</v>
      </c>
      <c r="F55" s="141" t="s">
        <v>8</v>
      </c>
      <c r="G55" s="141" t="s">
        <v>62</v>
      </c>
      <c r="H55" s="141" t="s">
        <v>119</v>
      </c>
      <c r="I55" s="136" t="s">
        <v>65</v>
      </c>
      <c r="J55" s="137">
        <v>156</v>
      </c>
      <c r="K55" s="137">
        <v>169.9</v>
      </c>
      <c r="L55" s="137">
        <v>176.2</v>
      </c>
    </row>
    <row r="56" spans="1:12" ht="40.5" customHeight="1">
      <c r="A56" s="138" t="s">
        <v>166</v>
      </c>
      <c r="B56" s="134" t="s">
        <v>135</v>
      </c>
      <c r="C56" s="134" t="s">
        <v>38</v>
      </c>
      <c r="D56" s="134" t="s">
        <v>52</v>
      </c>
      <c r="E56" s="141" t="s">
        <v>77</v>
      </c>
      <c r="F56" s="141" t="s">
        <v>8</v>
      </c>
      <c r="G56" s="141" t="s">
        <v>62</v>
      </c>
      <c r="H56" s="141" t="s">
        <v>119</v>
      </c>
      <c r="I56" s="136" t="s">
        <v>66</v>
      </c>
      <c r="J56" s="137">
        <f t="shared" si="13"/>
        <v>3</v>
      </c>
      <c r="K56" s="137">
        <f t="shared" si="13"/>
        <v>4</v>
      </c>
      <c r="L56" s="137">
        <f t="shared" ref="L56" si="18">L57</f>
        <v>4</v>
      </c>
    </row>
    <row r="57" spans="1:12" ht="39.75" customHeight="1">
      <c r="A57" s="138" t="s">
        <v>44</v>
      </c>
      <c r="B57" s="134" t="s">
        <v>135</v>
      </c>
      <c r="C57" s="134" t="s">
        <v>38</v>
      </c>
      <c r="D57" s="134" t="s">
        <v>52</v>
      </c>
      <c r="E57" s="141" t="s">
        <v>77</v>
      </c>
      <c r="F57" s="141" t="s">
        <v>8</v>
      </c>
      <c r="G57" s="141" t="s">
        <v>62</v>
      </c>
      <c r="H57" s="141" t="s">
        <v>119</v>
      </c>
      <c r="I57" s="136" t="s">
        <v>67</v>
      </c>
      <c r="J57" s="137">
        <v>3</v>
      </c>
      <c r="K57" s="137">
        <v>4</v>
      </c>
      <c r="L57" s="137">
        <v>4</v>
      </c>
    </row>
    <row r="58" spans="1:12" ht="18.75" customHeight="1">
      <c r="A58" s="164" t="s">
        <v>53</v>
      </c>
      <c r="B58" s="133" t="s">
        <v>135</v>
      </c>
      <c r="C58" s="133" t="s">
        <v>43</v>
      </c>
      <c r="D58" s="134"/>
      <c r="E58" s="141"/>
      <c r="F58" s="141"/>
      <c r="G58" s="141"/>
      <c r="H58" s="141"/>
      <c r="I58" s="136"/>
      <c r="J58" s="137">
        <f>J59</f>
        <v>335</v>
      </c>
      <c r="K58" s="137">
        <f>K59</f>
        <v>355</v>
      </c>
      <c r="L58" s="137">
        <f>L59</f>
        <v>369</v>
      </c>
    </row>
    <row r="59" spans="1:12" ht="28.5" customHeight="1">
      <c r="A59" s="138" t="s">
        <v>55</v>
      </c>
      <c r="B59" s="134" t="s">
        <v>135</v>
      </c>
      <c r="C59" s="134" t="s">
        <v>43</v>
      </c>
      <c r="D59" s="134" t="s">
        <v>56</v>
      </c>
      <c r="E59" s="141"/>
      <c r="F59" s="141"/>
      <c r="G59" s="141"/>
      <c r="H59" s="141"/>
      <c r="I59" s="136"/>
      <c r="J59" s="137">
        <f t="shared" ref="J59:K59" si="19">J60</f>
        <v>335</v>
      </c>
      <c r="K59" s="137">
        <f t="shared" si="19"/>
        <v>355</v>
      </c>
      <c r="L59" s="137">
        <f>L60</f>
        <v>369</v>
      </c>
    </row>
    <row r="60" spans="1:12" ht="90.75" customHeight="1">
      <c r="A60" s="145" t="s">
        <v>146</v>
      </c>
      <c r="B60" s="134" t="s">
        <v>135</v>
      </c>
      <c r="C60" s="134" t="s">
        <v>43</v>
      </c>
      <c r="D60" s="134" t="s">
        <v>56</v>
      </c>
      <c r="E60" s="141" t="s">
        <v>163</v>
      </c>
      <c r="F60" s="141"/>
      <c r="G60" s="141"/>
      <c r="H60" s="141"/>
      <c r="I60" s="136"/>
      <c r="J60" s="137">
        <f t="shared" ref="J60:K60" si="20">J62</f>
        <v>335</v>
      </c>
      <c r="K60" s="137">
        <f t="shared" si="20"/>
        <v>355</v>
      </c>
      <c r="L60" s="137">
        <f>L61</f>
        <v>369</v>
      </c>
    </row>
    <row r="61" spans="1:12" ht="63" customHeight="1">
      <c r="A61" s="145" t="s">
        <v>156</v>
      </c>
      <c r="B61" s="134" t="s">
        <v>135</v>
      </c>
      <c r="C61" s="134" t="s">
        <v>43</v>
      </c>
      <c r="D61" s="134" t="s">
        <v>56</v>
      </c>
      <c r="E61" s="141" t="s">
        <v>163</v>
      </c>
      <c r="F61" s="141" t="s">
        <v>78</v>
      </c>
      <c r="G61" s="141" t="s">
        <v>36</v>
      </c>
      <c r="H61" s="141"/>
      <c r="I61" s="136"/>
      <c r="J61" s="137">
        <f t="shared" ref="J61:K63" si="21">J62</f>
        <v>335</v>
      </c>
      <c r="K61" s="137">
        <f t="shared" si="21"/>
        <v>355</v>
      </c>
      <c r="L61" s="137">
        <f>L62</f>
        <v>369</v>
      </c>
    </row>
    <row r="62" spans="1:12" ht="296.25" customHeight="1">
      <c r="A62" s="165" t="s">
        <v>232</v>
      </c>
      <c r="B62" s="134" t="s">
        <v>135</v>
      </c>
      <c r="C62" s="134" t="s">
        <v>43</v>
      </c>
      <c r="D62" s="134" t="s">
        <v>56</v>
      </c>
      <c r="E62" s="141" t="s">
        <v>163</v>
      </c>
      <c r="F62" s="141" t="s">
        <v>78</v>
      </c>
      <c r="G62" s="141" t="s">
        <v>36</v>
      </c>
      <c r="H62" s="141" t="s">
        <v>203</v>
      </c>
      <c r="I62" s="136"/>
      <c r="J62" s="137">
        <f t="shared" si="21"/>
        <v>335</v>
      </c>
      <c r="K62" s="137">
        <f t="shared" si="21"/>
        <v>355</v>
      </c>
      <c r="L62" s="137">
        <f t="shared" ref="L62" si="22">L63</f>
        <v>369</v>
      </c>
    </row>
    <row r="63" spans="1:12" ht="42" customHeight="1">
      <c r="A63" s="138" t="s">
        <v>166</v>
      </c>
      <c r="B63" s="134" t="s">
        <v>135</v>
      </c>
      <c r="C63" s="134" t="s">
        <v>43</v>
      </c>
      <c r="D63" s="134" t="s">
        <v>56</v>
      </c>
      <c r="E63" s="141" t="s">
        <v>163</v>
      </c>
      <c r="F63" s="141" t="s">
        <v>78</v>
      </c>
      <c r="G63" s="141" t="s">
        <v>36</v>
      </c>
      <c r="H63" s="141" t="s">
        <v>203</v>
      </c>
      <c r="I63" s="136" t="s">
        <v>66</v>
      </c>
      <c r="J63" s="137">
        <f t="shared" si="21"/>
        <v>335</v>
      </c>
      <c r="K63" s="137">
        <f t="shared" si="21"/>
        <v>355</v>
      </c>
      <c r="L63" s="137">
        <f t="shared" ref="L63" si="23">L64</f>
        <v>369</v>
      </c>
    </row>
    <row r="64" spans="1:12" ht="39" customHeight="1">
      <c r="A64" s="138" t="s">
        <v>44</v>
      </c>
      <c r="B64" s="134" t="s">
        <v>135</v>
      </c>
      <c r="C64" s="134" t="s">
        <v>43</v>
      </c>
      <c r="D64" s="134" t="s">
        <v>56</v>
      </c>
      <c r="E64" s="141" t="s">
        <v>163</v>
      </c>
      <c r="F64" s="141" t="s">
        <v>78</v>
      </c>
      <c r="G64" s="141" t="s">
        <v>36</v>
      </c>
      <c r="H64" s="141" t="s">
        <v>203</v>
      </c>
      <c r="I64" s="136" t="s">
        <v>67</v>
      </c>
      <c r="J64" s="137">
        <v>335</v>
      </c>
      <c r="K64" s="137">
        <v>355</v>
      </c>
      <c r="L64" s="137">
        <v>369</v>
      </c>
    </row>
    <row r="65" spans="1:12" ht="15" customHeight="1">
      <c r="A65" s="132" t="s">
        <v>57</v>
      </c>
      <c r="B65" s="144" t="s">
        <v>135</v>
      </c>
      <c r="C65" s="144" t="s">
        <v>48</v>
      </c>
      <c r="D65" s="134"/>
      <c r="E65" s="141"/>
      <c r="F65" s="141"/>
      <c r="G65" s="141"/>
      <c r="H65" s="141"/>
      <c r="I65" s="136"/>
      <c r="J65" s="137">
        <f t="shared" ref="J65:K65" si="24">J66</f>
        <v>2700.7</v>
      </c>
      <c r="K65" s="137">
        <f t="shared" si="24"/>
        <v>176.9</v>
      </c>
      <c r="L65" s="137">
        <f>L66</f>
        <v>156.69999999999999</v>
      </c>
    </row>
    <row r="66" spans="1:12">
      <c r="A66" s="146" t="s">
        <v>63</v>
      </c>
      <c r="B66" s="134" t="s">
        <v>135</v>
      </c>
      <c r="C66" s="134" t="s">
        <v>48</v>
      </c>
      <c r="D66" s="134" t="s">
        <v>52</v>
      </c>
      <c r="E66" s="141"/>
      <c r="F66" s="141"/>
      <c r="G66" s="141"/>
      <c r="H66" s="141"/>
      <c r="I66" s="134"/>
      <c r="J66" s="137">
        <f>J67+J76</f>
        <v>2700.7</v>
      </c>
      <c r="K66" s="137">
        <f>K67</f>
        <v>176.9</v>
      </c>
      <c r="L66" s="137">
        <f>L67</f>
        <v>156.69999999999999</v>
      </c>
    </row>
    <row r="67" spans="1:12" ht="77.25" customHeight="1">
      <c r="A67" s="146" t="s">
        <v>164</v>
      </c>
      <c r="B67" s="134" t="s">
        <v>135</v>
      </c>
      <c r="C67" s="134" t="s">
        <v>48</v>
      </c>
      <c r="D67" s="134" t="s">
        <v>52</v>
      </c>
      <c r="E67" s="141" t="s">
        <v>17</v>
      </c>
      <c r="F67" s="141"/>
      <c r="G67" s="141"/>
      <c r="H67" s="141"/>
      <c r="I67" s="134"/>
      <c r="J67" s="137">
        <f>J72+J68</f>
        <v>465.70000000000005</v>
      </c>
      <c r="K67" s="137">
        <f>K72+K68</f>
        <v>176.9</v>
      </c>
      <c r="L67" s="137">
        <f>L68+L72</f>
        <v>156.69999999999999</v>
      </c>
    </row>
    <row r="68" spans="1:12" ht="27" customHeight="1">
      <c r="A68" s="148" t="s">
        <v>177</v>
      </c>
      <c r="B68" s="134" t="s">
        <v>135</v>
      </c>
      <c r="C68" s="134" t="s">
        <v>48</v>
      </c>
      <c r="D68" s="134" t="s">
        <v>52</v>
      </c>
      <c r="E68" s="141" t="s">
        <v>17</v>
      </c>
      <c r="F68" s="141" t="s">
        <v>78</v>
      </c>
      <c r="G68" s="141" t="s">
        <v>174</v>
      </c>
      <c r="H68" s="141"/>
      <c r="I68" s="134"/>
      <c r="J68" s="137">
        <f t="shared" ref="J68:L70" si="25">J69</f>
        <v>139.1</v>
      </c>
      <c r="K68" s="137">
        <f t="shared" si="25"/>
        <v>0</v>
      </c>
      <c r="L68" s="137">
        <f t="shared" si="25"/>
        <v>0</v>
      </c>
    </row>
    <row r="69" spans="1:12" ht="27.75" customHeight="1">
      <c r="A69" s="146" t="s">
        <v>176</v>
      </c>
      <c r="B69" s="134" t="s">
        <v>135</v>
      </c>
      <c r="C69" s="134" t="s">
        <v>48</v>
      </c>
      <c r="D69" s="134" t="s">
        <v>52</v>
      </c>
      <c r="E69" s="141" t="s">
        <v>17</v>
      </c>
      <c r="F69" s="141" t="s">
        <v>78</v>
      </c>
      <c r="G69" s="141" t="s">
        <v>174</v>
      </c>
      <c r="H69" s="141" t="s">
        <v>175</v>
      </c>
      <c r="I69" s="134"/>
      <c r="J69" s="137">
        <f t="shared" si="25"/>
        <v>139.1</v>
      </c>
      <c r="K69" s="137">
        <f t="shared" si="25"/>
        <v>0</v>
      </c>
      <c r="L69" s="137">
        <f t="shared" si="25"/>
        <v>0</v>
      </c>
    </row>
    <row r="70" spans="1:12" ht="39.75" customHeight="1">
      <c r="A70" s="166" t="str">
        <f>A74</f>
        <v>Закупка товаров, работ и услуг для обеспечения государственных (муниципальных) нужд</v>
      </c>
      <c r="B70" s="134" t="s">
        <v>135</v>
      </c>
      <c r="C70" s="134" t="s">
        <v>48</v>
      </c>
      <c r="D70" s="134" t="s">
        <v>52</v>
      </c>
      <c r="E70" s="141" t="s">
        <v>17</v>
      </c>
      <c r="F70" s="141" t="s">
        <v>78</v>
      </c>
      <c r="G70" s="141" t="s">
        <v>174</v>
      </c>
      <c r="H70" s="141" t="s">
        <v>175</v>
      </c>
      <c r="I70" s="134" t="s">
        <v>66</v>
      </c>
      <c r="J70" s="137">
        <f t="shared" si="25"/>
        <v>139.1</v>
      </c>
      <c r="K70" s="137">
        <f t="shared" si="25"/>
        <v>0</v>
      </c>
      <c r="L70" s="137">
        <f t="shared" si="25"/>
        <v>0</v>
      </c>
    </row>
    <row r="71" spans="1:12" ht="42.75" customHeight="1">
      <c r="A71" s="147" t="str">
        <f>A75</f>
        <v>Иные закупки товаров, работ и услуг для обеспечения государственных (муниципальных) нужд</v>
      </c>
      <c r="B71" s="134" t="s">
        <v>135</v>
      </c>
      <c r="C71" s="134" t="s">
        <v>48</v>
      </c>
      <c r="D71" s="134" t="s">
        <v>52</v>
      </c>
      <c r="E71" s="141" t="s">
        <v>17</v>
      </c>
      <c r="F71" s="141" t="s">
        <v>78</v>
      </c>
      <c r="G71" s="141" t="s">
        <v>174</v>
      </c>
      <c r="H71" s="141" t="s">
        <v>175</v>
      </c>
      <c r="I71" s="134" t="s">
        <v>67</v>
      </c>
      <c r="J71" s="137">
        <v>139.1</v>
      </c>
      <c r="K71" s="137">
        <v>0</v>
      </c>
      <c r="L71" s="137">
        <v>0</v>
      </c>
    </row>
    <row r="72" spans="1:12" ht="27" customHeight="1">
      <c r="A72" s="167" t="s">
        <v>168</v>
      </c>
      <c r="B72" s="134" t="s">
        <v>135</v>
      </c>
      <c r="C72" s="134" t="s">
        <v>48</v>
      </c>
      <c r="D72" s="134" t="s">
        <v>52</v>
      </c>
      <c r="E72" s="141" t="s">
        <v>17</v>
      </c>
      <c r="F72" s="141" t="s">
        <v>78</v>
      </c>
      <c r="G72" s="141" t="s">
        <v>165</v>
      </c>
      <c r="H72" s="141"/>
      <c r="I72" s="134"/>
      <c r="J72" s="137">
        <f>J73</f>
        <v>326.60000000000002</v>
      </c>
      <c r="K72" s="137">
        <f>K73</f>
        <v>176.9</v>
      </c>
      <c r="L72" s="137">
        <f>L73</f>
        <v>156.69999999999999</v>
      </c>
    </row>
    <row r="73" spans="1:12" ht="19.5" customHeight="1">
      <c r="A73" s="146" t="s">
        <v>122</v>
      </c>
      <c r="B73" s="134" t="s">
        <v>135</v>
      </c>
      <c r="C73" s="134" t="s">
        <v>48</v>
      </c>
      <c r="D73" s="134" t="s">
        <v>52</v>
      </c>
      <c r="E73" s="141" t="s">
        <v>17</v>
      </c>
      <c r="F73" s="141" t="s">
        <v>78</v>
      </c>
      <c r="G73" s="141" t="s">
        <v>165</v>
      </c>
      <c r="H73" s="141" t="s">
        <v>121</v>
      </c>
      <c r="I73" s="134"/>
      <c r="J73" s="137">
        <f t="shared" ref="J73:K74" si="26">J74</f>
        <v>326.60000000000002</v>
      </c>
      <c r="K73" s="137">
        <f t="shared" si="26"/>
        <v>176.9</v>
      </c>
      <c r="L73" s="137">
        <f t="shared" ref="L73:L74" si="27">L74</f>
        <v>156.69999999999999</v>
      </c>
    </row>
    <row r="74" spans="1:12" ht="36.75" customHeight="1">
      <c r="A74" s="138" t="s">
        <v>166</v>
      </c>
      <c r="B74" s="134" t="s">
        <v>135</v>
      </c>
      <c r="C74" s="134" t="s">
        <v>48</v>
      </c>
      <c r="D74" s="134" t="s">
        <v>52</v>
      </c>
      <c r="E74" s="141" t="s">
        <v>17</v>
      </c>
      <c r="F74" s="141" t="s">
        <v>78</v>
      </c>
      <c r="G74" s="141" t="s">
        <v>165</v>
      </c>
      <c r="H74" s="141" t="s">
        <v>121</v>
      </c>
      <c r="I74" s="134" t="s">
        <v>66</v>
      </c>
      <c r="J74" s="137">
        <f t="shared" si="26"/>
        <v>326.60000000000002</v>
      </c>
      <c r="K74" s="137">
        <f t="shared" si="26"/>
        <v>176.9</v>
      </c>
      <c r="L74" s="137">
        <f t="shared" si="27"/>
        <v>156.69999999999999</v>
      </c>
    </row>
    <row r="75" spans="1:12" ht="38.25" customHeight="1">
      <c r="A75" s="138" t="s">
        <v>44</v>
      </c>
      <c r="B75" s="134" t="s">
        <v>135</v>
      </c>
      <c r="C75" s="134" t="s">
        <v>48</v>
      </c>
      <c r="D75" s="134" t="s">
        <v>52</v>
      </c>
      <c r="E75" s="141" t="s">
        <v>17</v>
      </c>
      <c r="F75" s="141" t="s">
        <v>78</v>
      </c>
      <c r="G75" s="141" t="s">
        <v>165</v>
      </c>
      <c r="H75" s="141" t="s">
        <v>121</v>
      </c>
      <c r="I75" s="134" t="s">
        <v>67</v>
      </c>
      <c r="J75" s="137">
        <v>326.60000000000002</v>
      </c>
      <c r="K75" s="137">
        <v>176.9</v>
      </c>
      <c r="L75" s="137">
        <v>156.69999999999999</v>
      </c>
    </row>
    <row r="76" spans="1:12" ht="65.25" customHeight="1">
      <c r="A76" s="138" t="str">
        <f>A51</f>
        <v>Непрограммные расходы главных распорядителей средств  бюджета Набережного сельского поселения Ромодановского муниципального района Республики Мордовия</v>
      </c>
      <c r="B76" s="134" t="s">
        <v>135</v>
      </c>
      <c r="C76" s="134" t="s">
        <v>48</v>
      </c>
      <c r="D76" s="134" t="s">
        <v>52</v>
      </c>
      <c r="E76" s="141" t="s">
        <v>77</v>
      </c>
      <c r="F76" s="141"/>
      <c r="G76" s="141"/>
      <c r="H76" s="141"/>
      <c r="I76" s="134"/>
      <c r="J76" s="137">
        <f>J77+J81</f>
        <v>2235</v>
      </c>
      <c r="K76" s="137"/>
      <c r="L76" s="137"/>
    </row>
    <row r="77" spans="1:12" ht="78" customHeight="1">
      <c r="A77" s="138" t="str">
        <f>A36</f>
        <v>Непрограммные расходы в рамках обеспечения деятельности главных распорядителей средств бюджетав Набережного сельского поселения Ромодановского муниципального района Республики Мордовия</v>
      </c>
      <c r="B77" s="134" t="s">
        <v>135</v>
      </c>
      <c r="C77" s="134" t="s">
        <v>48</v>
      </c>
      <c r="D77" s="134" t="s">
        <v>52</v>
      </c>
      <c r="E77" s="141" t="s">
        <v>77</v>
      </c>
      <c r="F77" s="141" t="s">
        <v>8</v>
      </c>
      <c r="G77" s="141"/>
      <c r="H77" s="141"/>
      <c r="I77" s="134"/>
      <c r="J77" s="137">
        <f>J78</f>
        <v>447</v>
      </c>
      <c r="K77" s="137"/>
      <c r="L77" s="137"/>
    </row>
    <row r="78" spans="1:12" ht="25.5" customHeight="1">
      <c r="A78" s="138" t="s">
        <v>215</v>
      </c>
      <c r="B78" s="134" t="s">
        <v>135</v>
      </c>
      <c r="C78" s="134" t="s">
        <v>48</v>
      </c>
      <c r="D78" s="134" t="s">
        <v>52</v>
      </c>
      <c r="E78" s="141" t="s">
        <v>77</v>
      </c>
      <c r="F78" s="141" t="s">
        <v>8</v>
      </c>
      <c r="G78" s="141" t="s">
        <v>62</v>
      </c>
      <c r="H78" s="141" t="s">
        <v>214</v>
      </c>
      <c r="I78" s="134"/>
      <c r="J78" s="137">
        <f>J79</f>
        <v>447</v>
      </c>
      <c r="K78" s="137"/>
      <c r="L78" s="137"/>
    </row>
    <row r="79" spans="1:12" ht="38.25" customHeight="1">
      <c r="A79" s="138" t="str">
        <f>A74</f>
        <v>Закупка товаров, работ и услуг для обеспечения государственных (муниципальных) нужд</v>
      </c>
      <c r="B79" s="134" t="s">
        <v>135</v>
      </c>
      <c r="C79" s="134" t="s">
        <v>48</v>
      </c>
      <c r="D79" s="134" t="s">
        <v>52</v>
      </c>
      <c r="E79" s="141" t="s">
        <v>77</v>
      </c>
      <c r="F79" s="141" t="s">
        <v>8</v>
      </c>
      <c r="G79" s="141" t="s">
        <v>62</v>
      </c>
      <c r="H79" s="141" t="s">
        <v>214</v>
      </c>
      <c r="I79" s="134" t="s">
        <v>66</v>
      </c>
      <c r="J79" s="137">
        <f>J80</f>
        <v>447</v>
      </c>
      <c r="K79" s="137"/>
      <c r="L79" s="137"/>
    </row>
    <row r="80" spans="1:12" ht="42" customHeight="1">
      <c r="A80" s="138" t="str">
        <f>A75</f>
        <v>Иные закупки товаров, работ и услуг для обеспечения государственных (муниципальных) нужд</v>
      </c>
      <c r="B80" s="134" t="s">
        <v>135</v>
      </c>
      <c r="C80" s="134" t="s">
        <v>48</v>
      </c>
      <c r="D80" s="134" t="s">
        <v>52</v>
      </c>
      <c r="E80" s="141" t="s">
        <v>77</v>
      </c>
      <c r="F80" s="141" t="s">
        <v>8</v>
      </c>
      <c r="G80" s="141" t="s">
        <v>62</v>
      </c>
      <c r="H80" s="141" t="s">
        <v>214</v>
      </c>
      <c r="I80" s="134" t="s">
        <v>67</v>
      </c>
      <c r="J80" s="137">
        <v>447</v>
      </c>
      <c r="K80" s="137"/>
      <c r="L80" s="137"/>
    </row>
    <row r="81" spans="1:12" ht="54.75" customHeight="1">
      <c r="A81" s="138" t="s">
        <v>231</v>
      </c>
      <c r="B81" s="134" t="s">
        <v>135</v>
      </c>
      <c r="C81" s="134" t="s">
        <v>48</v>
      </c>
      <c r="D81" s="134" t="s">
        <v>52</v>
      </c>
      <c r="E81" s="141" t="s">
        <v>77</v>
      </c>
      <c r="F81" s="141" t="s">
        <v>8</v>
      </c>
      <c r="G81" s="141" t="s">
        <v>62</v>
      </c>
      <c r="H81" s="141" t="s">
        <v>230</v>
      </c>
      <c r="I81" s="134"/>
      <c r="J81" s="137">
        <f>J82</f>
        <v>1788</v>
      </c>
      <c r="K81" s="137"/>
      <c r="L81" s="137"/>
    </row>
    <row r="82" spans="1:12" ht="42.75" customHeight="1">
      <c r="A82" s="138" t="str">
        <f>A79</f>
        <v>Закупка товаров, работ и услуг для обеспечения государственных (муниципальных) нужд</v>
      </c>
      <c r="B82" s="134" t="s">
        <v>135</v>
      </c>
      <c r="C82" s="134" t="s">
        <v>48</v>
      </c>
      <c r="D82" s="134" t="s">
        <v>52</v>
      </c>
      <c r="E82" s="141" t="s">
        <v>77</v>
      </c>
      <c r="F82" s="141" t="s">
        <v>8</v>
      </c>
      <c r="G82" s="141" t="s">
        <v>62</v>
      </c>
      <c r="H82" s="141" t="s">
        <v>230</v>
      </c>
      <c r="I82" s="134" t="s">
        <v>66</v>
      </c>
      <c r="J82" s="137">
        <f>J83</f>
        <v>1788</v>
      </c>
      <c r="K82" s="137"/>
      <c r="L82" s="137"/>
    </row>
    <row r="83" spans="1:12" ht="43.5" customHeight="1">
      <c r="A83" s="138" t="str">
        <f>A80</f>
        <v>Иные закупки товаров, работ и услуг для обеспечения государственных (муниципальных) нужд</v>
      </c>
      <c r="B83" s="134" t="s">
        <v>135</v>
      </c>
      <c r="C83" s="134" t="s">
        <v>48</v>
      </c>
      <c r="D83" s="134" t="s">
        <v>52</v>
      </c>
      <c r="E83" s="141" t="s">
        <v>77</v>
      </c>
      <c r="F83" s="141" t="s">
        <v>8</v>
      </c>
      <c r="G83" s="141" t="s">
        <v>62</v>
      </c>
      <c r="H83" s="141" t="s">
        <v>230</v>
      </c>
      <c r="I83" s="134" t="s">
        <v>67</v>
      </c>
      <c r="J83" s="137">
        <v>1788</v>
      </c>
      <c r="K83" s="137"/>
      <c r="L83" s="137"/>
    </row>
    <row r="84" spans="1:12">
      <c r="A84" s="132" t="s">
        <v>58</v>
      </c>
      <c r="B84" s="144" t="s">
        <v>135</v>
      </c>
      <c r="C84" s="133" t="s">
        <v>17</v>
      </c>
      <c r="D84" s="134"/>
      <c r="E84" s="141"/>
      <c r="F84" s="141"/>
      <c r="G84" s="141"/>
      <c r="H84" s="141"/>
      <c r="I84" s="136"/>
      <c r="J84" s="140">
        <f t="shared" ref="J84:K89" si="28">J85</f>
        <v>263.2</v>
      </c>
      <c r="K84" s="137">
        <f t="shared" si="28"/>
        <v>230.7</v>
      </c>
      <c r="L84" s="137">
        <f>L85</f>
        <v>230.7</v>
      </c>
    </row>
    <row r="85" spans="1:12">
      <c r="A85" s="138" t="s">
        <v>59</v>
      </c>
      <c r="B85" s="134" t="s">
        <v>135</v>
      </c>
      <c r="C85" s="134" t="s">
        <v>17</v>
      </c>
      <c r="D85" s="134" t="s">
        <v>36</v>
      </c>
      <c r="E85" s="141"/>
      <c r="F85" s="141"/>
      <c r="G85" s="141"/>
      <c r="H85" s="141"/>
      <c r="I85" s="136"/>
      <c r="J85" s="137">
        <f t="shared" si="28"/>
        <v>263.2</v>
      </c>
      <c r="K85" s="137">
        <f t="shared" si="28"/>
        <v>230.7</v>
      </c>
      <c r="L85" s="137">
        <f>L86</f>
        <v>230.7</v>
      </c>
    </row>
    <row r="86" spans="1:12" ht="63.75" customHeight="1">
      <c r="A86" s="138" t="s">
        <v>159</v>
      </c>
      <c r="B86" s="134" t="s">
        <v>135</v>
      </c>
      <c r="C86" s="134" t="s">
        <v>17</v>
      </c>
      <c r="D86" s="134" t="s">
        <v>36</v>
      </c>
      <c r="E86" s="141" t="s">
        <v>77</v>
      </c>
      <c r="F86" s="141"/>
      <c r="G86" s="141"/>
      <c r="H86" s="141"/>
      <c r="I86" s="136"/>
      <c r="J86" s="137">
        <f t="shared" si="28"/>
        <v>263.2</v>
      </c>
      <c r="K86" s="137">
        <f t="shared" si="28"/>
        <v>230.7</v>
      </c>
      <c r="L86" s="137">
        <f>L87</f>
        <v>230.7</v>
      </c>
    </row>
    <row r="87" spans="1:12" ht="78.75" customHeight="1">
      <c r="A87" s="138" t="s">
        <v>158</v>
      </c>
      <c r="B87" s="134" t="s">
        <v>135</v>
      </c>
      <c r="C87" s="134" t="s">
        <v>17</v>
      </c>
      <c r="D87" s="134" t="s">
        <v>36</v>
      </c>
      <c r="E87" s="141" t="s">
        <v>77</v>
      </c>
      <c r="F87" s="141" t="s">
        <v>8</v>
      </c>
      <c r="G87" s="141"/>
      <c r="H87" s="141"/>
      <c r="I87" s="136"/>
      <c r="J87" s="137">
        <f>J88</f>
        <v>263.2</v>
      </c>
      <c r="K87" s="137">
        <f>K88</f>
        <v>230.7</v>
      </c>
      <c r="L87" s="137">
        <f>L88</f>
        <v>230.7</v>
      </c>
    </row>
    <row r="88" spans="1:12" ht="28.5" customHeight="1">
      <c r="A88" s="138" t="s">
        <v>60</v>
      </c>
      <c r="B88" s="134" t="s">
        <v>135</v>
      </c>
      <c r="C88" s="134" t="s">
        <v>17</v>
      </c>
      <c r="D88" s="134" t="s">
        <v>36</v>
      </c>
      <c r="E88" s="141" t="s">
        <v>77</v>
      </c>
      <c r="F88" s="141" t="s">
        <v>8</v>
      </c>
      <c r="G88" s="141" t="s">
        <v>62</v>
      </c>
      <c r="H88" s="141" t="s">
        <v>80</v>
      </c>
      <c r="I88" s="136"/>
      <c r="J88" s="137">
        <f t="shared" si="28"/>
        <v>263.2</v>
      </c>
      <c r="K88" s="137">
        <f t="shared" si="28"/>
        <v>230.7</v>
      </c>
      <c r="L88" s="137">
        <f t="shared" ref="L88:L89" si="29">L89</f>
        <v>230.7</v>
      </c>
    </row>
    <row r="89" spans="1:12" ht="28.5" customHeight="1">
      <c r="A89" s="138" t="s">
        <v>54</v>
      </c>
      <c r="B89" s="134" t="s">
        <v>135</v>
      </c>
      <c r="C89" s="134" t="s">
        <v>17</v>
      </c>
      <c r="D89" s="134" t="s">
        <v>36</v>
      </c>
      <c r="E89" s="141" t="s">
        <v>77</v>
      </c>
      <c r="F89" s="141" t="s">
        <v>8</v>
      </c>
      <c r="G89" s="141" t="s">
        <v>62</v>
      </c>
      <c r="H89" s="141" t="s">
        <v>80</v>
      </c>
      <c r="I89" s="136" t="s">
        <v>71</v>
      </c>
      <c r="J89" s="137">
        <f t="shared" si="28"/>
        <v>263.2</v>
      </c>
      <c r="K89" s="137">
        <f t="shared" si="28"/>
        <v>230.7</v>
      </c>
      <c r="L89" s="137">
        <f t="shared" si="29"/>
        <v>230.7</v>
      </c>
    </row>
    <row r="90" spans="1:12" ht="28.5" customHeight="1">
      <c r="A90" s="168" t="s">
        <v>61</v>
      </c>
      <c r="B90" s="134" t="s">
        <v>135</v>
      </c>
      <c r="C90" s="169" t="s">
        <v>17</v>
      </c>
      <c r="D90" s="169" t="s">
        <v>36</v>
      </c>
      <c r="E90" s="170" t="s">
        <v>77</v>
      </c>
      <c r="F90" s="170" t="s">
        <v>8</v>
      </c>
      <c r="G90" s="170" t="s">
        <v>62</v>
      </c>
      <c r="H90" s="170" t="s">
        <v>80</v>
      </c>
      <c r="I90" s="171" t="s">
        <v>72</v>
      </c>
      <c r="J90" s="172">
        <v>263.2</v>
      </c>
      <c r="K90" s="172">
        <v>230.7</v>
      </c>
      <c r="L90" s="172">
        <v>230.7</v>
      </c>
    </row>
    <row r="91" spans="1:12" ht="27" customHeight="1">
      <c r="A91" s="168" t="s">
        <v>181</v>
      </c>
      <c r="B91" s="134" t="s">
        <v>135</v>
      </c>
      <c r="C91" s="169" t="s">
        <v>163</v>
      </c>
      <c r="D91" s="169"/>
      <c r="E91" s="170"/>
      <c r="F91" s="170"/>
      <c r="G91" s="170"/>
      <c r="H91" s="170"/>
      <c r="I91" s="171"/>
      <c r="J91" s="172">
        <f t="shared" ref="J91:L96" si="30">J92</f>
        <v>3</v>
      </c>
      <c r="K91" s="172">
        <f t="shared" si="30"/>
        <v>2.9</v>
      </c>
      <c r="L91" s="172">
        <f t="shared" si="30"/>
        <v>2.8</v>
      </c>
    </row>
    <row r="92" spans="1:12" ht="28.5" customHeight="1">
      <c r="A92" s="168" t="s">
        <v>182</v>
      </c>
      <c r="B92" s="134" t="s">
        <v>135</v>
      </c>
      <c r="C92" s="169" t="s">
        <v>163</v>
      </c>
      <c r="D92" s="169" t="s">
        <v>36</v>
      </c>
      <c r="E92" s="170"/>
      <c r="F92" s="170"/>
      <c r="G92" s="170"/>
      <c r="H92" s="170"/>
      <c r="I92" s="171"/>
      <c r="J92" s="172">
        <f t="shared" si="30"/>
        <v>3</v>
      </c>
      <c r="K92" s="172">
        <f t="shared" si="30"/>
        <v>2.9</v>
      </c>
      <c r="L92" s="172">
        <f t="shared" si="30"/>
        <v>2.8</v>
      </c>
    </row>
    <row r="93" spans="1:12" ht="66" customHeight="1">
      <c r="A93" s="168" t="str">
        <f>A86</f>
        <v>Непрограммные расходы главных распорядителей средств  бюджета Набережного сельского поселения Ромодановского муниципального района Республики Мордовия</v>
      </c>
      <c r="B93" s="134" t="s">
        <v>135</v>
      </c>
      <c r="C93" s="169" t="s">
        <v>163</v>
      </c>
      <c r="D93" s="169" t="s">
        <v>36</v>
      </c>
      <c r="E93" s="170" t="s">
        <v>77</v>
      </c>
      <c r="F93" s="170"/>
      <c r="G93" s="170"/>
      <c r="H93" s="170"/>
      <c r="I93" s="171"/>
      <c r="J93" s="172">
        <f t="shared" si="30"/>
        <v>3</v>
      </c>
      <c r="K93" s="172">
        <f t="shared" si="30"/>
        <v>2.9</v>
      </c>
      <c r="L93" s="172">
        <f t="shared" si="30"/>
        <v>2.8</v>
      </c>
    </row>
    <row r="94" spans="1:12" ht="77.25" customHeight="1">
      <c r="A94" s="168" t="str">
        <f>A87</f>
        <v>Непрограммные расходы в рамках обеспечения деятельности главных распорядителей средств бюджета Набережного сельского поселения Ромодановского муниципального района Республики Мордовия</v>
      </c>
      <c r="B94" s="134" t="s">
        <v>135</v>
      </c>
      <c r="C94" s="169" t="s">
        <v>163</v>
      </c>
      <c r="D94" s="169" t="s">
        <v>36</v>
      </c>
      <c r="E94" s="170" t="s">
        <v>77</v>
      </c>
      <c r="F94" s="170" t="s">
        <v>8</v>
      </c>
      <c r="G94" s="170"/>
      <c r="H94" s="170"/>
      <c r="I94" s="171"/>
      <c r="J94" s="172">
        <f t="shared" si="30"/>
        <v>3</v>
      </c>
      <c r="K94" s="172">
        <f t="shared" si="30"/>
        <v>2.9</v>
      </c>
      <c r="L94" s="172">
        <f t="shared" si="30"/>
        <v>2.8</v>
      </c>
    </row>
    <row r="95" spans="1:12" ht="25.5" customHeight="1">
      <c r="A95" s="168" t="s">
        <v>183</v>
      </c>
      <c r="B95" s="134" t="s">
        <v>135</v>
      </c>
      <c r="C95" s="169" t="s">
        <v>163</v>
      </c>
      <c r="D95" s="169" t="s">
        <v>36</v>
      </c>
      <c r="E95" s="170" t="s">
        <v>77</v>
      </c>
      <c r="F95" s="170" t="s">
        <v>8</v>
      </c>
      <c r="G95" s="170" t="s">
        <v>62</v>
      </c>
      <c r="H95" s="170" t="s">
        <v>178</v>
      </c>
      <c r="I95" s="171"/>
      <c r="J95" s="172">
        <f t="shared" si="30"/>
        <v>3</v>
      </c>
      <c r="K95" s="172">
        <f t="shared" si="30"/>
        <v>2.9</v>
      </c>
      <c r="L95" s="172">
        <f t="shared" si="30"/>
        <v>2.8</v>
      </c>
    </row>
    <row r="96" spans="1:12" ht="30.75" customHeight="1">
      <c r="A96" s="168" t="s">
        <v>184</v>
      </c>
      <c r="B96" s="134" t="s">
        <v>135</v>
      </c>
      <c r="C96" s="169" t="s">
        <v>163</v>
      </c>
      <c r="D96" s="169" t="s">
        <v>36</v>
      </c>
      <c r="E96" s="170" t="s">
        <v>77</v>
      </c>
      <c r="F96" s="170" t="s">
        <v>8</v>
      </c>
      <c r="G96" s="170" t="s">
        <v>62</v>
      </c>
      <c r="H96" s="170" t="s">
        <v>178</v>
      </c>
      <c r="I96" s="171" t="s">
        <v>179</v>
      </c>
      <c r="J96" s="172">
        <f t="shared" si="30"/>
        <v>3</v>
      </c>
      <c r="K96" s="172">
        <f t="shared" si="30"/>
        <v>2.9</v>
      </c>
      <c r="L96" s="172">
        <f t="shared" si="30"/>
        <v>2.8</v>
      </c>
    </row>
    <row r="97" spans="1:12" ht="16.5" customHeight="1">
      <c r="A97" s="168" t="s">
        <v>185</v>
      </c>
      <c r="B97" s="134" t="s">
        <v>135</v>
      </c>
      <c r="C97" s="169" t="s">
        <v>163</v>
      </c>
      <c r="D97" s="169" t="s">
        <v>36</v>
      </c>
      <c r="E97" s="170" t="s">
        <v>77</v>
      </c>
      <c r="F97" s="170" t="s">
        <v>8</v>
      </c>
      <c r="G97" s="170" t="s">
        <v>62</v>
      </c>
      <c r="H97" s="170" t="s">
        <v>178</v>
      </c>
      <c r="I97" s="171" t="s">
        <v>180</v>
      </c>
      <c r="J97" s="172">
        <v>3</v>
      </c>
      <c r="K97" s="172">
        <v>2.9</v>
      </c>
      <c r="L97" s="172">
        <v>2.8</v>
      </c>
    </row>
    <row r="98" spans="1:12">
      <c r="A98" s="173" t="s">
        <v>186</v>
      </c>
      <c r="B98" s="134" t="s">
        <v>135</v>
      </c>
      <c r="C98" s="134" t="s">
        <v>136</v>
      </c>
      <c r="D98" s="134"/>
      <c r="E98" s="141"/>
      <c r="F98" s="141"/>
      <c r="G98" s="141"/>
      <c r="H98" s="141"/>
      <c r="I98" s="136"/>
      <c r="J98" s="174">
        <f t="shared" ref="J98:K101" si="31">J99</f>
        <v>0</v>
      </c>
      <c r="K98" s="174">
        <f t="shared" si="31"/>
        <v>50.4</v>
      </c>
      <c r="L98" s="174">
        <f>L99</f>
        <v>104.6</v>
      </c>
    </row>
    <row r="99" spans="1:12">
      <c r="A99" s="173" t="s">
        <v>186</v>
      </c>
      <c r="B99" s="134" t="s">
        <v>135</v>
      </c>
      <c r="C99" s="169" t="s">
        <v>136</v>
      </c>
      <c r="D99" s="169" t="s">
        <v>136</v>
      </c>
      <c r="E99" s="170"/>
      <c r="F99" s="170"/>
      <c r="G99" s="170"/>
      <c r="H99" s="170"/>
      <c r="I99" s="171"/>
      <c r="J99" s="174">
        <f t="shared" si="31"/>
        <v>0</v>
      </c>
      <c r="K99" s="174">
        <f t="shared" si="31"/>
        <v>50.4</v>
      </c>
      <c r="L99" s="174">
        <f>L100</f>
        <v>104.6</v>
      </c>
    </row>
    <row r="100" spans="1:12" ht="67.5" customHeight="1">
      <c r="A100" s="173" t="str">
        <f>A10</f>
        <v>Обеспечение деятельности Администрации Набережного сельского поселения Ромодановского муниципального района Республики Мордовия</v>
      </c>
      <c r="B100" s="134" t="s">
        <v>135</v>
      </c>
      <c r="C100" s="134" t="s">
        <v>136</v>
      </c>
      <c r="D100" s="134" t="s">
        <v>136</v>
      </c>
      <c r="E100" s="141" t="s">
        <v>137</v>
      </c>
      <c r="F100" s="141"/>
      <c r="G100" s="141"/>
      <c r="H100" s="141"/>
      <c r="I100" s="136"/>
      <c r="J100" s="174">
        <f t="shared" si="31"/>
        <v>0</v>
      </c>
      <c r="K100" s="174">
        <f t="shared" si="31"/>
        <v>50.4</v>
      </c>
      <c r="L100" s="174">
        <f>L101</f>
        <v>104.6</v>
      </c>
    </row>
    <row r="101" spans="1:12" ht="13.5" customHeight="1">
      <c r="A101" s="173" t="s">
        <v>39</v>
      </c>
      <c r="B101" s="134" t="s">
        <v>135</v>
      </c>
      <c r="C101" s="169" t="s">
        <v>136</v>
      </c>
      <c r="D101" s="169" t="s">
        <v>136</v>
      </c>
      <c r="E101" s="170" t="s">
        <v>137</v>
      </c>
      <c r="F101" s="170" t="s">
        <v>8</v>
      </c>
      <c r="G101" s="170"/>
      <c r="H101" s="170"/>
      <c r="I101" s="171"/>
      <c r="J101" s="174">
        <f t="shared" si="31"/>
        <v>0</v>
      </c>
      <c r="K101" s="174">
        <f>K102</f>
        <v>50.4</v>
      </c>
      <c r="L101" s="174">
        <f>L102</f>
        <v>104.6</v>
      </c>
    </row>
    <row r="102" spans="1:12" ht="15.75" customHeight="1">
      <c r="A102" s="173" t="s">
        <v>186</v>
      </c>
      <c r="B102" s="134" t="s">
        <v>135</v>
      </c>
      <c r="C102" s="134" t="s">
        <v>136</v>
      </c>
      <c r="D102" s="134" t="s">
        <v>136</v>
      </c>
      <c r="E102" s="141" t="s">
        <v>137</v>
      </c>
      <c r="F102" s="141" t="s">
        <v>8</v>
      </c>
      <c r="G102" s="141" t="s">
        <v>62</v>
      </c>
      <c r="H102" s="141" t="s">
        <v>138</v>
      </c>
      <c r="I102" s="136"/>
      <c r="J102" s="175">
        <v>0</v>
      </c>
      <c r="K102" s="174">
        <f t="shared" ref="K102:L103" si="32">K103</f>
        <v>50.4</v>
      </c>
      <c r="L102" s="174">
        <f t="shared" si="32"/>
        <v>104.6</v>
      </c>
    </row>
    <row r="103" spans="1:12" ht="15.75" customHeight="1">
      <c r="A103" s="173" t="s">
        <v>46</v>
      </c>
      <c r="B103" s="134" t="s">
        <v>135</v>
      </c>
      <c r="C103" s="169" t="s">
        <v>136</v>
      </c>
      <c r="D103" s="169" t="s">
        <v>136</v>
      </c>
      <c r="E103" s="170" t="s">
        <v>137</v>
      </c>
      <c r="F103" s="170" t="s">
        <v>8</v>
      </c>
      <c r="G103" s="170" t="s">
        <v>62</v>
      </c>
      <c r="H103" s="170" t="s">
        <v>138</v>
      </c>
      <c r="I103" s="171" t="s">
        <v>68</v>
      </c>
      <c r="J103" s="176">
        <f>J104</f>
        <v>0</v>
      </c>
      <c r="K103" s="174">
        <f t="shared" si="32"/>
        <v>50.4</v>
      </c>
      <c r="L103" s="174">
        <f t="shared" si="32"/>
        <v>104.6</v>
      </c>
    </row>
    <row r="104" spans="1:12" ht="18.75" customHeight="1">
      <c r="A104" s="173" t="s">
        <v>50</v>
      </c>
      <c r="B104" s="134" t="s">
        <v>135</v>
      </c>
      <c r="C104" s="134" t="s">
        <v>136</v>
      </c>
      <c r="D104" s="134" t="s">
        <v>136</v>
      </c>
      <c r="E104" s="141" t="s">
        <v>137</v>
      </c>
      <c r="F104" s="141" t="s">
        <v>8</v>
      </c>
      <c r="G104" s="141" t="s">
        <v>62</v>
      </c>
      <c r="H104" s="141" t="s">
        <v>138</v>
      </c>
      <c r="I104" s="136" t="s">
        <v>70</v>
      </c>
      <c r="J104" s="176">
        <f>J101</f>
        <v>0</v>
      </c>
      <c r="K104" s="174">
        <v>50.4</v>
      </c>
      <c r="L104" s="174">
        <v>104.6</v>
      </c>
    </row>
    <row r="105" spans="1:12">
      <c r="E105" s="18"/>
      <c r="F105" s="18"/>
      <c r="G105" s="18"/>
      <c r="H105" s="18"/>
      <c r="I105" s="18"/>
    </row>
    <row r="106" spans="1:12">
      <c r="E106" s="18"/>
      <c r="F106" s="18"/>
      <c r="G106" s="18"/>
      <c r="H106" s="18"/>
      <c r="I106" s="18"/>
    </row>
    <row r="107" spans="1:12">
      <c r="E107" s="18"/>
      <c r="F107" s="18"/>
      <c r="G107" s="18"/>
      <c r="H107" s="18"/>
      <c r="I107" s="18"/>
    </row>
    <row r="108" spans="1:12">
      <c r="E108" s="18"/>
      <c r="F108" s="18"/>
      <c r="G108" s="18"/>
      <c r="H108" s="18"/>
      <c r="I108" s="18"/>
    </row>
    <row r="109" spans="1:12">
      <c r="E109" s="18"/>
      <c r="F109" s="18"/>
      <c r="G109" s="18"/>
      <c r="H109" s="18"/>
      <c r="I109" s="18"/>
    </row>
    <row r="110" spans="1:12">
      <c r="E110" s="18"/>
      <c r="F110" s="18"/>
      <c r="G110" s="18"/>
      <c r="H110" s="18"/>
      <c r="I110" s="18"/>
    </row>
    <row r="111" spans="1:12">
      <c r="E111" s="18"/>
      <c r="F111" s="18"/>
      <c r="G111" s="18"/>
      <c r="H111" s="18"/>
      <c r="I111" s="18"/>
    </row>
    <row r="112" spans="1:12">
      <c r="E112" s="18"/>
      <c r="F112" s="18"/>
      <c r="G112" s="18"/>
      <c r="H112" s="18"/>
      <c r="I112" s="18"/>
    </row>
    <row r="113" spans="5:9">
      <c r="E113" s="18"/>
      <c r="F113" s="18"/>
      <c r="G113" s="18"/>
      <c r="H113" s="18"/>
      <c r="I113" s="18"/>
    </row>
    <row r="114" spans="5:9">
      <c r="E114" s="18"/>
      <c r="F114" s="18"/>
      <c r="G114" s="18"/>
      <c r="H114" s="18"/>
      <c r="I114" s="18"/>
    </row>
    <row r="115" spans="5:9">
      <c r="E115" s="18"/>
      <c r="F115" s="18"/>
      <c r="G115" s="18"/>
      <c r="H115" s="18"/>
      <c r="I115" s="18"/>
    </row>
    <row r="116" spans="5:9">
      <c r="E116" s="18"/>
      <c r="F116" s="18"/>
      <c r="G116" s="18"/>
      <c r="H116" s="18"/>
      <c r="I116" s="18"/>
    </row>
    <row r="117" spans="5:9">
      <c r="E117" s="18"/>
      <c r="F117" s="18"/>
      <c r="G117" s="18"/>
      <c r="H117" s="18"/>
      <c r="I117" s="18"/>
    </row>
    <row r="118" spans="5:9">
      <c r="E118" s="18"/>
      <c r="F118" s="18"/>
      <c r="G118" s="18"/>
      <c r="H118" s="18"/>
      <c r="I118" s="18"/>
    </row>
    <row r="119" spans="5:9">
      <c r="E119" s="18"/>
      <c r="F119" s="18"/>
      <c r="G119" s="18"/>
      <c r="H119" s="18"/>
      <c r="I119" s="18"/>
    </row>
    <row r="120" spans="5:9">
      <c r="E120" s="18"/>
      <c r="F120" s="18"/>
      <c r="G120" s="18"/>
      <c r="H120" s="18"/>
      <c r="I120" s="18"/>
    </row>
    <row r="121" spans="5:9">
      <c r="E121" s="18"/>
      <c r="F121" s="18"/>
      <c r="G121" s="18"/>
      <c r="H121" s="18"/>
      <c r="I121" s="18"/>
    </row>
    <row r="122" spans="5:9">
      <c r="E122" s="18"/>
      <c r="F122" s="18"/>
      <c r="G122" s="18"/>
      <c r="H122" s="18"/>
      <c r="I122" s="18"/>
    </row>
    <row r="123" spans="5:9">
      <c r="E123" s="18"/>
      <c r="F123" s="18"/>
      <c r="G123" s="18"/>
      <c r="H123" s="18"/>
      <c r="I123" s="18"/>
    </row>
    <row r="124" spans="5:9">
      <c r="E124" s="18"/>
      <c r="F124" s="18"/>
      <c r="G124" s="18"/>
      <c r="H124" s="18"/>
      <c r="I124" s="18"/>
    </row>
    <row r="125" spans="5:9">
      <c r="E125" s="18"/>
      <c r="F125" s="18"/>
      <c r="G125" s="18"/>
      <c r="H125" s="18"/>
      <c r="I125" s="18"/>
    </row>
    <row r="126" spans="5:9">
      <c r="E126" s="18"/>
      <c r="F126" s="18"/>
      <c r="G126" s="18"/>
      <c r="H126" s="18"/>
      <c r="I126" s="18"/>
    </row>
    <row r="127" spans="5:9">
      <c r="E127" s="18"/>
      <c r="F127" s="18"/>
      <c r="G127" s="18"/>
      <c r="H127" s="18"/>
      <c r="I127" s="18"/>
    </row>
  </sheetData>
  <autoFilter ref="A1:L104">
    <filterColumn colId="7">
      <filters blank="1"/>
    </filterColumn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19:D19 A53">
    <cfRule type="expression" dxfId="12" priority="49" stopIfTrue="1">
      <formula>$F19=""</formula>
    </cfRule>
    <cfRule type="expression" dxfId="11" priority="50" stopIfTrue="1">
      <formula>#REF!&lt;&gt;""</formula>
    </cfRule>
    <cfRule type="expression" dxfId="10" priority="51" stopIfTrue="1">
      <formula>AND($G19="",$F19&lt;&gt;"")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104"/>
  <sheetViews>
    <sheetView view="pageBreakPreview" topLeftCell="A94" zoomScaleNormal="110" zoomScaleSheetLayoutView="100" workbookViewId="0">
      <selection activeCell="I67" sqref="I67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256.5" customHeight="1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82" t="s">
        <v>216</v>
      </c>
      <c r="I1" s="183"/>
      <c r="J1" s="183"/>
      <c r="K1" s="183"/>
    </row>
    <row r="2" spans="1:11" ht="78" customHeight="1">
      <c r="A2" s="187" t="s">
        <v>192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85" t="s">
        <v>1</v>
      </c>
      <c r="I3" s="185"/>
      <c r="J3" s="185"/>
      <c r="K3" s="185"/>
    </row>
    <row r="4" spans="1:11" ht="20.45" customHeight="1">
      <c r="A4" s="186" t="s">
        <v>2</v>
      </c>
      <c r="B4" s="186" t="s">
        <v>3</v>
      </c>
      <c r="C4" s="186" t="s">
        <v>4</v>
      </c>
      <c r="D4" s="186" t="s">
        <v>5</v>
      </c>
      <c r="E4" s="186"/>
      <c r="F4" s="186"/>
      <c r="G4" s="186"/>
      <c r="H4" s="186" t="s">
        <v>6</v>
      </c>
      <c r="I4" s="186" t="s">
        <v>7</v>
      </c>
      <c r="J4" s="186"/>
      <c r="K4" s="186"/>
    </row>
    <row r="5" spans="1:11" ht="16.7" customHeight="1">
      <c r="A5" s="186" t="s">
        <v>0</v>
      </c>
      <c r="B5" s="186" t="s">
        <v>0</v>
      </c>
      <c r="C5" s="186" t="s">
        <v>0</v>
      </c>
      <c r="D5" s="186" t="s">
        <v>0</v>
      </c>
      <c r="E5" s="186"/>
      <c r="F5" s="186"/>
      <c r="G5" s="186"/>
      <c r="H5" s="186" t="s">
        <v>0</v>
      </c>
      <c r="I5" s="101" t="s">
        <v>154</v>
      </c>
      <c r="J5" s="101" t="s">
        <v>169</v>
      </c>
      <c r="K5" s="101" t="s">
        <v>190</v>
      </c>
    </row>
    <row r="6" spans="1:11" ht="13.7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4.45" customHeight="1">
      <c r="A7" s="128" t="s">
        <v>19</v>
      </c>
      <c r="B7" s="129"/>
      <c r="C7" s="129"/>
      <c r="D7" s="130" t="s">
        <v>0</v>
      </c>
      <c r="E7" s="130" t="s">
        <v>0</v>
      </c>
      <c r="F7" s="130" t="s">
        <v>0</v>
      </c>
      <c r="G7" s="130" t="s">
        <v>0</v>
      </c>
      <c r="H7" s="129" t="s">
        <v>0</v>
      </c>
      <c r="I7" s="131">
        <f>I8+I49+I58+I65+I84+I91</f>
        <v>5025.9999999999991</v>
      </c>
      <c r="J7" s="131">
        <f>J8+J49+J58+J65+J84+J98+J91</f>
        <v>2066.5000000000005</v>
      </c>
      <c r="K7" s="131">
        <f>K8+K49+K58+K65+K84+K98+K91</f>
        <v>2117.9000000000005</v>
      </c>
    </row>
    <row r="8" spans="1:11">
      <c r="A8" s="132" t="s">
        <v>35</v>
      </c>
      <c r="B8" s="133" t="s">
        <v>36</v>
      </c>
      <c r="C8" s="134"/>
      <c r="D8" s="135"/>
      <c r="E8" s="135"/>
      <c r="F8" s="135"/>
      <c r="G8" s="135"/>
      <c r="H8" s="136"/>
      <c r="I8" s="137">
        <f>I9+I18+I34+I40</f>
        <v>1565.1</v>
      </c>
      <c r="J8" s="137">
        <f>J9+J18+J34</f>
        <v>1076.7</v>
      </c>
      <c r="K8" s="137">
        <f>K9+K18+K34</f>
        <v>1073.9000000000001</v>
      </c>
    </row>
    <row r="9" spans="1:11" ht="39.75" customHeight="1">
      <c r="A9" s="138" t="s">
        <v>37</v>
      </c>
      <c r="B9" s="139" t="s">
        <v>36</v>
      </c>
      <c r="C9" s="139" t="s">
        <v>38</v>
      </c>
      <c r="D9" s="135"/>
      <c r="E9" s="135"/>
      <c r="F9" s="135"/>
      <c r="G9" s="135"/>
      <c r="H9" s="134"/>
      <c r="I9" s="140">
        <f>I10</f>
        <v>651.9</v>
      </c>
      <c r="J9" s="137">
        <f>J10</f>
        <v>600.6</v>
      </c>
      <c r="K9" s="137">
        <f>K10</f>
        <v>546.4</v>
      </c>
    </row>
    <row r="10" spans="1:11" ht="53.25" customHeight="1">
      <c r="A10" s="138" t="str">
        <f>'Приложение 2'!A10</f>
        <v>Обеспечение деятельности Администрации Набережного сельского поселения Ромодановского муниципального района Республики Мордовия</v>
      </c>
      <c r="B10" s="134" t="s">
        <v>36</v>
      </c>
      <c r="C10" s="134" t="s">
        <v>38</v>
      </c>
      <c r="D10" s="141">
        <v>65</v>
      </c>
      <c r="E10" s="141"/>
      <c r="F10" s="141"/>
      <c r="G10" s="141"/>
      <c r="H10" s="134"/>
      <c r="I10" s="137">
        <f t="shared" ref="I10:K12" si="0">I11</f>
        <v>651.9</v>
      </c>
      <c r="J10" s="137">
        <f t="shared" si="0"/>
        <v>600.6</v>
      </c>
      <c r="K10" s="137">
        <f t="shared" si="0"/>
        <v>546.4</v>
      </c>
    </row>
    <row r="11" spans="1:11">
      <c r="A11" s="138" t="s">
        <v>39</v>
      </c>
      <c r="B11" s="134" t="s">
        <v>36</v>
      </c>
      <c r="C11" s="134" t="s">
        <v>38</v>
      </c>
      <c r="D11" s="141">
        <v>65</v>
      </c>
      <c r="E11" s="141">
        <v>1</v>
      </c>
      <c r="F11" s="141"/>
      <c r="G11" s="141"/>
      <c r="H11" s="134"/>
      <c r="I11" s="137">
        <f>I12+I15</f>
        <v>651.9</v>
      </c>
      <c r="J11" s="137">
        <f t="shared" si="0"/>
        <v>600.6</v>
      </c>
      <c r="K11" s="137">
        <f t="shared" si="0"/>
        <v>546.4</v>
      </c>
    </row>
    <row r="12" spans="1:11" ht="25.5">
      <c r="A12" s="138" t="s">
        <v>40</v>
      </c>
      <c r="B12" s="134" t="s">
        <v>36</v>
      </c>
      <c r="C12" s="134" t="s">
        <v>38</v>
      </c>
      <c r="D12" s="141">
        <v>65</v>
      </c>
      <c r="E12" s="141">
        <v>1</v>
      </c>
      <c r="F12" s="141" t="s">
        <v>62</v>
      </c>
      <c r="G12" s="141" t="s">
        <v>73</v>
      </c>
      <c r="H12" s="134"/>
      <c r="I12" s="137">
        <f t="shared" si="0"/>
        <v>558.1</v>
      </c>
      <c r="J12" s="137">
        <f t="shared" si="0"/>
        <v>600.6</v>
      </c>
      <c r="K12" s="137">
        <f t="shared" si="0"/>
        <v>546.4</v>
      </c>
    </row>
    <row r="13" spans="1:11" ht="76.5">
      <c r="A13" s="138" t="s">
        <v>41</v>
      </c>
      <c r="B13" s="134" t="s">
        <v>36</v>
      </c>
      <c r="C13" s="134" t="s">
        <v>38</v>
      </c>
      <c r="D13" s="141">
        <v>65</v>
      </c>
      <c r="E13" s="141">
        <v>1</v>
      </c>
      <c r="F13" s="141" t="s">
        <v>62</v>
      </c>
      <c r="G13" s="141" t="s">
        <v>73</v>
      </c>
      <c r="H13" s="134" t="s">
        <v>64</v>
      </c>
      <c r="I13" s="137">
        <f>I14</f>
        <v>558.1</v>
      </c>
      <c r="J13" s="137">
        <f>J14</f>
        <v>600.6</v>
      </c>
      <c r="K13" s="137">
        <f>K14</f>
        <v>546.4</v>
      </c>
    </row>
    <row r="14" spans="1:11" ht="27.75" customHeight="1">
      <c r="A14" s="138" t="s">
        <v>42</v>
      </c>
      <c r="B14" s="134" t="s">
        <v>36</v>
      </c>
      <c r="C14" s="134" t="s">
        <v>38</v>
      </c>
      <c r="D14" s="141">
        <v>65</v>
      </c>
      <c r="E14" s="141">
        <v>1</v>
      </c>
      <c r="F14" s="141" t="s">
        <v>62</v>
      </c>
      <c r="G14" s="141" t="s">
        <v>73</v>
      </c>
      <c r="H14" s="134" t="s">
        <v>65</v>
      </c>
      <c r="I14" s="137">
        <f>'Приложение 2'!J14</f>
        <v>558.1</v>
      </c>
      <c r="J14" s="137">
        <f>'Приложение 2'!K14</f>
        <v>600.6</v>
      </c>
      <c r="K14" s="137">
        <f>'Приложение 2'!L14</f>
        <v>546.4</v>
      </c>
    </row>
    <row r="15" spans="1:11" ht="64.5" customHeight="1">
      <c r="A15" s="138" t="str">
        <f>'Приложение 2'!A15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134" t="s">
        <v>36</v>
      </c>
      <c r="C15" s="134" t="s">
        <v>38</v>
      </c>
      <c r="D15" s="141" t="s">
        <v>137</v>
      </c>
      <c r="E15" s="141" t="s">
        <v>8</v>
      </c>
      <c r="F15" s="141" t="s">
        <v>62</v>
      </c>
      <c r="G15" s="141" t="s">
        <v>201</v>
      </c>
      <c r="H15" s="134"/>
      <c r="I15" s="137">
        <f>I16</f>
        <v>93.8</v>
      </c>
      <c r="J15" s="137"/>
      <c r="K15" s="137"/>
    </row>
    <row r="16" spans="1:11" ht="75" customHeight="1">
      <c r="A16" s="138" t="str">
        <f>'Приложение 2'!A13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134" t="s">
        <v>36</v>
      </c>
      <c r="C16" s="134" t="s">
        <v>38</v>
      </c>
      <c r="D16" s="141" t="s">
        <v>137</v>
      </c>
      <c r="E16" s="141" t="s">
        <v>8</v>
      </c>
      <c r="F16" s="141" t="s">
        <v>62</v>
      </c>
      <c r="G16" s="141" t="s">
        <v>201</v>
      </c>
      <c r="H16" s="134" t="s">
        <v>64</v>
      </c>
      <c r="I16" s="137">
        <f>I17</f>
        <v>93.8</v>
      </c>
      <c r="J16" s="137"/>
      <c r="K16" s="137"/>
    </row>
    <row r="17" spans="1:11" ht="27.75" customHeight="1">
      <c r="A17" s="138" t="str">
        <f>'Приложение 2'!A17</f>
        <v>Расходы на выплаты персоналу государственных (муниципальных) органов</v>
      </c>
      <c r="B17" s="134" t="s">
        <v>36</v>
      </c>
      <c r="C17" s="134" t="s">
        <v>38</v>
      </c>
      <c r="D17" s="141" t="s">
        <v>137</v>
      </c>
      <c r="E17" s="141" t="s">
        <v>8</v>
      </c>
      <c r="F17" s="141" t="s">
        <v>62</v>
      </c>
      <c r="G17" s="141" t="s">
        <v>201</v>
      </c>
      <c r="H17" s="134" t="s">
        <v>65</v>
      </c>
      <c r="I17" s="137">
        <f>'Приложение 2'!J17</f>
        <v>93.8</v>
      </c>
      <c r="J17" s="137"/>
      <c r="K17" s="137"/>
    </row>
    <row r="18" spans="1:11" ht="62.25" customHeight="1">
      <c r="A18" s="138" t="str">
        <f>'Приложение 2'!A18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18" s="139" t="s">
        <v>36</v>
      </c>
      <c r="C18" s="139" t="s">
        <v>43</v>
      </c>
      <c r="D18" s="141"/>
      <c r="E18" s="141"/>
      <c r="F18" s="141"/>
      <c r="G18" s="141"/>
      <c r="H18" s="136"/>
      <c r="I18" s="140">
        <f>I19+I29</f>
        <v>866.19999999999993</v>
      </c>
      <c r="J18" s="140">
        <f>J19+J29</f>
        <v>471.09999999999997</v>
      </c>
      <c r="K18" s="140">
        <f>K19+K29</f>
        <v>522.5</v>
      </c>
    </row>
    <row r="19" spans="1:11" ht="52.5" customHeight="1">
      <c r="A19" s="138" t="str">
        <f>'Приложение 2'!A19</f>
        <v>Обеспечение деятельности Администрации Набережного сельского поселения Ромодановского муниципального района Республики Мордовия</v>
      </c>
      <c r="B19" s="142" t="s">
        <v>36</v>
      </c>
      <c r="C19" s="142" t="s">
        <v>43</v>
      </c>
      <c r="D19" s="141">
        <v>65</v>
      </c>
      <c r="E19" s="141"/>
      <c r="F19" s="141"/>
      <c r="G19" s="141"/>
      <c r="H19" s="136"/>
      <c r="I19" s="137">
        <f t="shared" ref="I19:K19" si="1">I20</f>
        <v>865.69999999999993</v>
      </c>
      <c r="J19" s="137">
        <f t="shared" si="1"/>
        <v>470.59999999999997</v>
      </c>
      <c r="K19" s="137">
        <f t="shared" si="1"/>
        <v>522</v>
      </c>
    </row>
    <row r="20" spans="1:11" ht="36.75" customHeight="1">
      <c r="A20" s="138" t="str">
        <f>'Приложение 2'!A20</f>
        <v>Расходы в рамках обеспечения деятельности администрации Набережного сельского поселения</v>
      </c>
      <c r="B20" s="134" t="s">
        <v>36</v>
      </c>
      <c r="C20" s="134" t="s">
        <v>43</v>
      </c>
      <c r="D20" s="141">
        <v>65</v>
      </c>
      <c r="E20" s="141">
        <v>2</v>
      </c>
      <c r="F20" s="141"/>
      <c r="G20" s="141"/>
      <c r="H20" s="136"/>
      <c r="I20" s="137">
        <f>I21+I24</f>
        <v>865.69999999999993</v>
      </c>
      <c r="J20" s="137">
        <f>J21+J24</f>
        <v>470.59999999999997</v>
      </c>
      <c r="K20" s="137">
        <f>K21+K24</f>
        <v>522</v>
      </c>
    </row>
    <row r="21" spans="1:11" ht="38.25">
      <c r="A21" s="138" t="s">
        <v>45</v>
      </c>
      <c r="B21" s="134" t="s">
        <v>36</v>
      </c>
      <c r="C21" s="134" t="s">
        <v>43</v>
      </c>
      <c r="D21" s="141">
        <v>65</v>
      </c>
      <c r="E21" s="141">
        <v>2</v>
      </c>
      <c r="F21" s="141" t="s">
        <v>62</v>
      </c>
      <c r="G21" s="141" t="s">
        <v>74</v>
      </c>
      <c r="H21" s="136"/>
      <c r="I21" s="137">
        <f t="shared" ref="I21:K22" si="2">I22</f>
        <v>260.39999999999998</v>
      </c>
      <c r="J21" s="137">
        <f t="shared" si="2"/>
        <v>260.39999999999998</v>
      </c>
      <c r="K21" s="137">
        <f t="shared" si="2"/>
        <v>260.39999999999998</v>
      </c>
    </row>
    <row r="22" spans="1:11" ht="76.5">
      <c r="A22" s="138" t="s">
        <v>41</v>
      </c>
      <c r="B22" s="134" t="s">
        <v>36</v>
      </c>
      <c r="C22" s="134" t="s">
        <v>43</v>
      </c>
      <c r="D22" s="141">
        <v>65</v>
      </c>
      <c r="E22" s="141">
        <v>2</v>
      </c>
      <c r="F22" s="141" t="s">
        <v>62</v>
      </c>
      <c r="G22" s="141" t="s">
        <v>74</v>
      </c>
      <c r="H22" s="136" t="s">
        <v>64</v>
      </c>
      <c r="I22" s="137">
        <f t="shared" si="2"/>
        <v>260.39999999999998</v>
      </c>
      <c r="J22" s="137">
        <f t="shared" si="2"/>
        <v>260.39999999999998</v>
      </c>
      <c r="K22" s="137">
        <f t="shared" si="2"/>
        <v>260.39999999999998</v>
      </c>
    </row>
    <row r="23" spans="1:11" ht="27" customHeight="1">
      <c r="A23" s="138" t="s">
        <v>42</v>
      </c>
      <c r="B23" s="134" t="s">
        <v>36</v>
      </c>
      <c r="C23" s="134" t="s">
        <v>43</v>
      </c>
      <c r="D23" s="141">
        <v>65</v>
      </c>
      <c r="E23" s="141">
        <v>2</v>
      </c>
      <c r="F23" s="141" t="s">
        <v>62</v>
      </c>
      <c r="G23" s="141" t="s">
        <v>74</v>
      </c>
      <c r="H23" s="136" t="s">
        <v>65</v>
      </c>
      <c r="I23" s="137">
        <f>'Приложение 2'!J23</f>
        <v>260.39999999999998</v>
      </c>
      <c r="J23" s="137">
        <f>'Приложение 2'!K23</f>
        <v>260.39999999999998</v>
      </c>
      <c r="K23" s="137">
        <f>'Приложение 2'!L23</f>
        <v>260.39999999999998</v>
      </c>
    </row>
    <row r="24" spans="1:11" ht="33" customHeight="1">
      <c r="A24" s="138" t="str">
        <f>'Приложение 2'!A24</f>
        <v>Расходы на обеспечение выполнения функций органов местного самоуправления</v>
      </c>
      <c r="B24" s="134" t="s">
        <v>36</v>
      </c>
      <c r="C24" s="134" t="s">
        <v>43</v>
      </c>
      <c r="D24" s="141">
        <v>65</v>
      </c>
      <c r="E24" s="141">
        <v>2</v>
      </c>
      <c r="F24" s="141" t="s">
        <v>62</v>
      </c>
      <c r="G24" s="141" t="s">
        <v>75</v>
      </c>
      <c r="H24" s="136"/>
      <c r="I24" s="137">
        <f>+I25+I27</f>
        <v>605.29999999999995</v>
      </c>
      <c r="J24" s="137">
        <f>+J25+J27</f>
        <v>210.2</v>
      </c>
      <c r="K24" s="137">
        <f>+K25+K27</f>
        <v>261.60000000000002</v>
      </c>
    </row>
    <row r="25" spans="1:11" ht="38.25">
      <c r="A25" s="138" t="s">
        <v>166</v>
      </c>
      <c r="B25" s="134" t="s">
        <v>36</v>
      </c>
      <c r="C25" s="134" t="s">
        <v>43</v>
      </c>
      <c r="D25" s="141">
        <v>65</v>
      </c>
      <c r="E25" s="141">
        <v>2</v>
      </c>
      <c r="F25" s="141" t="s">
        <v>62</v>
      </c>
      <c r="G25" s="141" t="s">
        <v>75</v>
      </c>
      <c r="H25" s="136" t="s">
        <v>66</v>
      </c>
      <c r="I25" s="137">
        <f t="shared" ref="I25:K25" si="3">I26</f>
        <v>603.29999999999995</v>
      </c>
      <c r="J25" s="137">
        <f t="shared" si="3"/>
        <v>208.2</v>
      </c>
      <c r="K25" s="137">
        <f t="shared" si="3"/>
        <v>259.60000000000002</v>
      </c>
    </row>
    <row r="26" spans="1:11" ht="38.25">
      <c r="A26" s="138" t="s">
        <v>44</v>
      </c>
      <c r="B26" s="134" t="s">
        <v>36</v>
      </c>
      <c r="C26" s="134" t="s">
        <v>43</v>
      </c>
      <c r="D26" s="141">
        <v>65</v>
      </c>
      <c r="E26" s="141">
        <v>2</v>
      </c>
      <c r="F26" s="141" t="s">
        <v>62</v>
      </c>
      <c r="G26" s="141" t="s">
        <v>75</v>
      </c>
      <c r="H26" s="136" t="s">
        <v>67</v>
      </c>
      <c r="I26" s="137">
        <f>'Приложение 2'!J26</f>
        <v>603.29999999999995</v>
      </c>
      <c r="J26" s="137">
        <f>'Приложение 2'!K26</f>
        <v>208.2</v>
      </c>
      <c r="K26" s="137">
        <f>'Приложение 2'!L26</f>
        <v>259.60000000000002</v>
      </c>
    </row>
    <row r="27" spans="1:11">
      <c r="A27" s="138" t="s">
        <v>46</v>
      </c>
      <c r="B27" s="134" t="s">
        <v>36</v>
      </c>
      <c r="C27" s="134" t="s">
        <v>43</v>
      </c>
      <c r="D27" s="141">
        <v>65</v>
      </c>
      <c r="E27" s="141">
        <v>2</v>
      </c>
      <c r="F27" s="141" t="s">
        <v>62</v>
      </c>
      <c r="G27" s="141" t="s">
        <v>75</v>
      </c>
      <c r="H27" s="136" t="s">
        <v>68</v>
      </c>
      <c r="I27" s="137">
        <f t="shared" ref="I27" si="4">I28</f>
        <v>2</v>
      </c>
      <c r="J27" s="137">
        <f>J28</f>
        <v>2</v>
      </c>
      <c r="K27" s="137">
        <f>K28</f>
        <v>2</v>
      </c>
    </row>
    <row r="28" spans="1:11">
      <c r="A28" s="138" t="s">
        <v>47</v>
      </c>
      <c r="B28" s="134" t="s">
        <v>36</v>
      </c>
      <c r="C28" s="134" t="s">
        <v>43</v>
      </c>
      <c r="D28" s="141">
        <v>65</v>
      </c>
      <c r="E28" s="141">
        <v>2</v>
      </c>
      <c r="F28" s="141" t="s">
        <v>62</v>
      </c>
      <c r="G28" s="141" t="s">
        <v>75</v>
      </c>
      <c r="H28" s="136" t="s">
        <v>69</v>
      </c>
      <c r="I28" s="137">
        <f>'Приложение 2'!J28</f>
        <v>2</v>
      </c>
      <c r="J28" s="137">
        <f>'Приложение 2'!K28</f>
        <v>2</v>
      </c>
      <c r="K28" s="137">
        <f>'Приложение 2'!L28</f>
        <v>2</v>
      </c>
    </row>
    <row r="29" spans="1:11" ht="63.75">
      <c r="A29" s="138" t="s">
        <v>157</v>
      </c>
      <c r="B29" s="134" t="s">
        <v>36</v>
      </c>
      <c r="C29" s="134" t="s">
        <v>43</v>
      </c>
      <c r="D29" s="141">
        <v>89</v>
      </c>
      <c r="E29" s="141"/>
      <c r="F29" s="141"/>
      <c r="G29" s="141"/>
      <c r="H29" s="136"/>
      <c r="I29" s="137">
        <f t="shared" ref="I29:K30" si="5">I30</f>
        <v>0.5</v>
      </c>
      <c r="J29" s="137">
        <f t="shared" si="5"/>
        <v>0.5</v>
      </c>
      <c r="K29" s="137">
        <f t="shared" si="5"/>
        <v>0.5</v>
      </c>
    </row>
    <row r="30" spans="1:11" ht="76.5">
      <c r="A30" s="138" t="s">
        <v>161</v>
      </c>
      <c r="B30" s="134" t="s">
        <v>36</v>
      </c>
      <c r="C30" s="134" t="s">
        <v>43</v>
      </c>
      <c r="D30" s="141">
        <v>89</v>
      </c>
      <c r="E30" s="141">
        <v>1</v>
      </c>
      <c r="F30" s="141"/>
      <c r="G30" s="141"/>
      <c r="H30" s="136"/>
      <c r="I30" s="137">
        <f>I31</f>
        <v>0.5</v>
      </c>
      <c r="J30" s="137">
        <f t="shared" si="5"/>
        <v>0.5</v>
      </c>
      <c r="K30" s="137">
        <f t="shared" si="5"/>
        <v>0.5</v>
      </c>
    </row>
    <row r="31" spans="1:11" ht="114.75">
      <c r="A31" s="138" t="s">
        <v>33</v>
      </c>
      <c r="B31" s="134" t="s">
        <v>36</v>
      </c>
      <c r="C31" s="134" t="s">
        <v>43</v>
      </c>
      <c r="D31" s="141">
        <v>89</v>
      </c>
      <c r="E31" s="141">
        <v>1</v>
      </c>
      <c r="F31" s="141" t="s">
        <v>62</v>
      </c>
      <c r="G31" s="141" t="s">
        <v>76</v>
      </c>
      <c r="H31" s="136"/>
      <c r="I31" s="143">
        <f t="shared" ref="I31:K32" si="6">I32</f>
        <v>0.5</v>
      </c>
      <c r="J31" s="143">
        <f t="shared" si="6"/>
        <v>0.5</v>
      </c>
      <c r="K31" s="143">
        <f t="shared" si="6"/>
        <v>0.5</v>
      </c>
    </row>
    <row r="32" spans="1:11" ht="38.25">
      <c r="A32" s="138" t="s">
        <v>166</v>
      </c>
      <c r="B32" s="134" t="s">
        <v>36</v>
      </c>
      <c r="C32" s="134" t="s">
        <v>43</v>
      </c>
      <c r="D32" s="141">
        <v>89</v>
      </c>
      <c r="E32" s="141">
        <v>1</v>
      </c>
      <c r="F32" s="141" t="s">
        <v>62</v>
      </c>
      <c r="G32" s="141" t="s">
        <v>76</v>
      </c>
      <c r="H32" s="136" t="s">
        <v>66</v>
      </c>
      <c r="I32" s="143">
        <f t="shared" si="6"/>
        <v>0.5</v>
      </c>
      <c r="J32" s="143">
        <f t="shared" si="6"/>
        <v>0.5</v>
      </c>
      <c r="K32" s="143">
        <f t="shared" si="6"/>
        <v>0.5</v>
      </c>
    </row>
    <row r="33" spans="1:11" ht="38.25">
      <c r="A33" s="138" t="s">
        <v>44</v>
      </c>
      <c r="B33" s="134" t="s">
        <v>36</v>
      </c>
      <c r="C33" s="134" t="s">
        <v>43</v>
      </c>
      <c r="D33" s="141">
        <v>89</v>
      </c>
      <c r="E33" s="141">
        <v>1</v>
      </c>
      <c r="F33" s="141" t="s">
        <v>62</v>
      </c>
      <c r="G33" s="141" t="s">
        <v>76</v>
      </c>
      <c r="H33" s="136" t="s">
        <v>67</v>
      </c>
      <c r="I33" s="143">
        <f>'Приложение 2'!J33</f>
        <v>0.5</v>
      </c>
      <c r="J33" s="143">
        <f>'Приложение 2'!K33</f>
        <v>0.5</v>
      </c>
      <c r="K33" s="143">
        <f>'Приложение 2'!L33</f>
        <v>0.5</v>
      </c>
    </row>
    <row r="34" spans="1:11">
      <c r="A34" s="138" t="s">
        <v>49</v>
      </c>
      <c r="B34" s="139" t="s">
        <v>36</v>
      </c>
      <c r="C34" s="139" t="s">
        <v>18</v>
      </c>
      <c r="D34" s="141"/>
      <c r="E34" s="141"/>
      <c r="F34" s="141"/>
      <c r="G34" s="141"/>
      <c r="H34" s="136"/>
      <c r="I34" s="140">
        <f t="shared" ref="I34:K36" si="7">I35</f>
        <v>5</v>
      </c>
      <c r="J34" s="137">
        <f t="shared" si="7"/>
        <v>5</v>
      </c>
      <c r="K34" s="137">
        <f t="shared" si="7"/>
        <v>5</v>
      </c>
    </row>
    <row r="35" spans="1:11" ht="63.75">
      <c r="A35" s="138" t="s">
        <v>159</v>
      </c>
      <c r="B35" s="134" t="s">
        <v>36</v>
      </c>
      <c r="C35" s="134" t="s">
        <v>18</v>
      </c>
      <c r="D35" s="141" t="s">
        <v>77</v>
      </c>
      <c r="E35" s="141"/>
      <c r="F35" s="141"/>
      <c r="G35" s="141"/>
      <c r="H35" s="136"/>
      <c r="I35" s="137">
        <f t="shared" si="7"/>
        <v>5</v>
      </c>
      <c r="J35" s="137">
        <f t="shared" si="7"/>
        <v>5</v>
      </c>
      <c r="K35" s="137">
        <f t="shared" si="7"/>
        <v>5</v>
      </c>
    </row>
    <row r="36" spans="1:11" ht="76.5">
      <c r="A36" s="138" t="s">
        <v>158</v>
      </c>
      <c r="B36" s="134" t="s">
        <v>36</v>
      </c>
      <c r="C36" s="134" t="s">
        <v>18</v>
      </c>
      <c r="D36" s="141" t="s">
        <v>77</v>
      </c>
      <c r="E36" s="141" t="s">
        <v>8</v>
      </c>
      <c r="F36" s="141"/>
      <c r="G36" s="141"/>
      <c r="H36" s="136"/>
      <c r="I36" s="137">
        <f t="shared" si="7"/>
        <v>5</v>
      </c>
      <c r="J36" s="137">
        <f t="shared" si="7"/>
        <v>5</v>
      </c>
      <c r="K36" s="137">
        <f t="shared" si="7"/>
        <v>5</v>
      </c>
    </row>
    <row r="37" spans="1:11" ht="49.5" customHeight="1">
      <c r="A37" s="138" t="str">
        <f>'Приложение 2'!A37</f>
        <v>Резервный фонд администрации Набережного сельского поселения Ромодановского муниципального района Республики Мордовия</v>
      </c>
      <c r="B37" s="134" t="s">
        <v>36</v>
      </c>
      <c r="C37" s="134" t="s">
        <v>18</v>
      </c>
      <c r="D37" s="141" t="s">
        <v>77</v>
      </c>
      <c r="E37" s="141" t="s">
        <v>8</v>
      </c>
      <c r="F37" s="141" t="s">
        <v>62</v>
      </c>
      <c r="G37" s="141" t="s">
        <v>79</v>
      </c>
      <c r="H37" s="136"/>
      <c r="I37" s="137">
        <f>I39</f>
        <v>5</v>
      </c>
      <c r="J37" s="137">
        <f>J39</f>
        <v>5</v>
      </c>
      <c r="K37" s="137">
        <f>K39</f>
        <v>5</v>
      </c>
    </row>
    <row r="38" spans="1:11">
      <c r="A38" s="138" t="s">
        <v>46</v>
      </c>
      <c r="B38" s="134" t="s">
        <v>36</v>
      </c>
      <c r="C38" s="134" t="s">
        <v>18</v>
      </c>
      <c r="D38" s="141" t="s">
        <v>77</v>
      </c>
      <c r="E38" s="141" t="s">
        <v>8</v>
      </c>
      <c r="F38" s="141" t="s">
        <v>62</v>
      </c>
      <c r="G38" s="141" t="s">
        <v>79</v>
      </c>
      <c r="H38" s="136" t="s">
        <v>68</v>
      </c>
      <c r="I38" s="137">
        <f>I39</f>
        <v>5</v>
      </c>
      <c r="J38" s="137">
        <f>J39</f>
        <v>5</v>
      </c>
      <c r="K38" s="137">
        <f>K39</f>
        <v>5</v>
      </c>
    </row>
    <row r="39" spans="1:11">
      <c r="A39" s="138" t="s">
        <v>50</v>
      </c>
      <c r="B39" s="134" t="s">
        <v>36</v>
      </c>
      <c r="C39" s="134" t="s">
        <v>51</v>
      </c>
      <c r="D39" s="141" t="s">
        <v>77</v>
      </c>
      <c r="E39" s="141" t="s">
        <v>8</v>
      </c>
      <c r="F39" s="141" t="s">
        <v>62</v>
      </c>
      <c r="G39" s="141" t="s">
        <v>79</v>
      </c>
      <c r="H39" s="136" t="s">
        <v>70</v>
      </c>
      <c r="I39" s="137">
        <f>'Приложение 2'!J39</f>
        <v>5</v>
      </c>
      <c r="J39" s="137">
        <f>'Приложение 2'!K39</f>
        <v>5</v>
      </c>
      <c r="K39" s="137">
        <f>'Приложение 2'!L39</f>
        <v>5</v>
      </c>
    </row>
    <row r="40" spans="1:11" ht="15.75" customHeight="1">
      <c r="A40" s="138" t="str">
        <f>'Приложение 2'!A40</f>
        <v>Другие общегосударственные вопросы</v>
      </c>
      <c r="B40" s="134" t="s">
        <v>36</v>
      </c>
      <c r="C40" s="134" t="s">
        <v>163</v>
      </c>
      <c r="D40" s="141"/>
      <c r="E40" s="141"/>
      <c r="F40" s="141"/>
      <c r="G40" s="141"/>
      <c r="H40" s="136"/>
      <c r="I40" s="137">
        <f>I41</f>
        <v>42</v>
      </c>
      <c r="J40" s="137"/>
      <c r="K40" s="137"/>
    </row>
    <row r="41" spans="1:11" ht="64.5" customHeight="1">
      <c r="A41" s="138" t="str">
        <f>'Приложение 2'!A41</f>
        <v>Непрограммные расходы главных распорядителей средств  бюджета Набережного сельского поселения Ромодановского муниципального района Республики Мордовия</v>
      </c>
      <c r="B41" s="134" t="s">
        <v>36</v>
      </c>
      <c r="C41" s="134" t="s">
        <v>163</v>
      </c>
      <c r="D41" s="141" t="s">
        <v>77</v>
      </c>
      <c r="E41" s="141"/>
      <c r="F41" s="141"/>
      <c r="G41" s="141"/>
      <c r="H41" s="136"/>
      <c r="I41" s="137">
        <f>I42</f>
        <v>42</v>
      </c>
      <c r="J41" s="137"/>
      <c r="K41" s="137"/>
    </row>
    <row r="42" spans="1:11" ht="78.75" customHeight="1">
      <c r="A42" s="138" t="str">
        <f>'Приложение 2'!A42</f>
        <v>Непрограммные расходы в рамках обеспечения деятельности главных распорядителей средств бюджетав Набережного сельского поселения Ромодановского муниципального района Республики Мордовия</v>
      </c>
      <c r="B42" s="134" t="s">
        <v>36</v>
      </c>
      <c r="C42" s="134" t="s">
        <v>163</v>
      </c>
      <c r="D42" s="141" t="s">
        <v>77</v>
      </c>
      <c r="E42" s="141" t="s">
        <v>8</v>
      </c>
      <c r="F42" s="141"/>
      <c r="G42" s="141"/>
      <c r="H42" s="136"/>
      <c r="I42" s="137">
        <f>I43+I46</f>
        <v>42</v>
      </c>
      <c r="J42" s="137"/>
      <c r="K42" s="137"/>
    </row>
    <row r="43" spans="1:11" ht="27.75" customHeight="1">
      <c r="A43" s="138" t="str">
        <f>'Приложение 2'!A43</f>
        <v>Мероприятия, связанные с муниципальным управлением</v>
      </c>
      <c r="B43" s="134" t="s">
        <v>36</v>
      </c>
      <c r="C43" s="134" t="s">
        <v>163</v>
      </c>
      <c r="D43" s="141" t="s">
        <v>77</v>
      </c>
      <c r="E43" s="141" t="s">
        <v>8</v>
      </c>
      <c r="F43" s="141" t="s">
        <v>62</v>
      </c>
      <c r="G43" s="141" t="s">
        <v>225</v>
      </c>
      <c r="H43" s="136"/>
      <c r="I43" s="137">
        <f>I44</f>
        <v>12</v>
      </c>
      <c r="J43" s="137"/>
      <c r="K43" s="137"/>
    </row>
    <row r="44" spans="1:11">
      <c r="A44" s="138" t="str">
        <f>'Приложение 2'!A44</f>
        <v>Иные бюджетные ассигнования</v>
      </c>
      <c r="B44" s="134" t="s">
        <v>36</v>
      </c>
      <c r="C44" s="134" t="s">
        <v>163</v>
      </c>
      <c r="D44" s="141" t="s">
        <v>77</v>
      </c>
      <c r="E44" s="141" t="s">
        <v>8</v>
      </c>
      <c r="F44" s="141" t="s">
        <v>62</v>
      </c>
      <c r="G44" s="141" t="s">
        <v>225</v>
      </c>
      <c r="H44" s="136" t="s">
        <v>68</v>
      </c>
      <c r="I44" s="137">
        <f>I45</f>
        <v>12</v>
      </c>
      <c r="J44" s="137"/>
      <c r="K44" s="137"/>
    </row>
    <row r="45" spans="1:11">
      <c r="A45" s="138" t="str">
        <f>'Приложение 2'!A45</f>
        <v>Уплата налогов, сборов и иных платежей</v>
      </c>
      <c r="B45" s="134" t="s">
        <v>36</v>
      </c>
      <c r="C45" s="134" t="s">
        <v>163</v>
      </c>
      <c r="D45" s="141" t="s">
        <v>77</v>
      </c>
      <c r="E45" s="141" t="s">
        <v>8</v>
      </c>
      <c r="F45" s="141" t="s">
        <v>62</v>
      </c>
      <c r="G45" s="141" t="s">
        <v>225</v>
      </c>
      <c r="H45" s="136" t="s">
        <v>69</v>
      </c>
      <c r="I45" s="137">
        <f>'Приложение 2'!J45</f>
        <v>12</v>
      </c>
      <c r="J45" s="137"/>
      <c r="K45" s="137"/>
    </row>
    <row r="46" spans="1:11" ht="27.75" customHeight="1">
      <c r="A46" s="138" t="str">
        <f>'Приложение 2'!A43</f>
        <v>Мероприятия, связанные с муниципальным управлением</v>
      </c>
      <c r="B46" s="134" t="s">
        <v>36</v>
      </c>
      <c r="C46" s="134" t="s">
        <v>163</v>
      </c>
      <c r="D46" s="141" t="s">
        <v>77</v>
      </c>
      <c r="E46" s="141" t="s">
        <v>8</v>
      </c>
      <c r="F46" s="141" t="s">
        <v>62</v>
      </c>
      <c r="G46" s="141" t="s">
        <v>226</v>
      </c>
      <c r="H46" s="136"/>
      <c r="I46" s="137">
        <f>I47</f>
        <v>30</v>
      </c>
      <c r="J46" s="137"/>
      <c r="K46" s="137"/>
    </row>
    <row r="47" spans="1:11">
      <c r="A47" s="138" t="str">
        <f>'Приложение 2'!A44</f>
        <v>Иные бюджетные ассигнования</v>
      </c>
      <c r="B47" s="134" t="s">
        <v>36</v>
      </c>
      <c r="C47" s="134" t="s">
        <v>163</v>
      </c>
      <c r="D47" s="141" t="s">
        <v>77</v>
      </c>
      <c r="E47" s="141" t="s">
        <v>8</v>
      </c>
      <c r="F47" s="141" t="s">
        <v>62</v>
      </c>
      <c r="G47" s="141" t="s">
        <v>226</v>
      </c>
      <c r="H47" s="136" t="s">
        <v>68</v>
      </c>
      <c r="I47" s="137">
        <f>I48</f>
        <v>30</v>
      </c>
      <c r="J47" s="137"/>
      <c r="K47" s="137"/>
    </row>
    <row r="48" spans="1:11" ht="15" customHeight="1">
      <c r="A48" s="138" t="str">
        <f>'Приложение 2'!A45</f>
        <v>Уплата налогов, сборов и иных платежей</v>
      </c>
      <c r="B48" s="134" t="s">
        <v>36</v>
      </c>
      <c r="C48" s="134" t="s">
        <v>163</v>
      </c>
      <c r="D48" s="141" t="s">
        <v>77</v>
      </c>
      <c r="E48" s="141" t="s">
        <v>8</v>
      </c>
      <c r="F48" s="141" t="s">
        <v>62</v>
      </c>
      <c r="G48" s="141" t="s">
        <v>226</v>
      </c>
      <c r="H48" s="136" t="s">
        <v>69</v>
      </c>
      <c r="I48" s="137">
        <f>'Приложение 2'!J48</f>
        <v>30</v>
      </c>
      <c r="J48" s="137"/>
      <c r="K48" s="137"/>
    </row>
    <row r="49" spans="1:11">
      <c r="A49" s="132" t="s">
        <v>117</v>
      </c>
      <c r="B49" s="144" t="s">
        <v>38</v>
      </c>
      <c r="C49" s="134"/>
      <c r="D49" s="141"/>
      <c r="E49" s="141"/>
      <c r="F49" s="141"/>
      <c r="G49" s="141"/>
      <c r="H49" s="136"/>
      <c r="I49" s="137">
        <f>I50</f>
        <v>159</v>
      </c>
      <c r="J49" s="137">
        <f t="shared" ref="J49:K49" si="8">J50</f>
        <v>173.9</v>
      </c>
      <c r="K49" s="137">
        <f t="shared" si="8"/>
        <v>180.2</v>
      </c>
    </row>
    <row r="50" spans="1:11" ht="25.5">
      <c r="A50" s="138" t="s">
        <v>167</v>
      </c>
      <c r="B50" s="134" t="s">
        <v>38</v>
      </c>
      <c r="C50" s="134" t="s">
        <v>52</v>
      </c>
      <c r="D50" s="141"/>
      <c r="E50" s="141"/>
      <c r="F50" s="141"/>
      <c r="G50" s="141"/>
      <c r="H50" s="136"/>
      <c r="I50" s="137">
        <f t="shared" ref="I50:K56" si="9">I51</f>
        <v>159</v>
      </c>
      <c r="J50" s="137">
        <f t="shared" si="9"/>
        <v>173.9</v>
      </c>
      <c r="K50" s="137">
        <f t="shared" si="9"/>
        <v>180.2</v>
      </c>
    </row>
    <row r="51" spans="1:11" ht="65.25" customHeight="1">
      <c r="A51" s="138" t="str">
        <f>'Приложение 2'!A51</f>
        <v>Непрограммные расходы главных распорядителей средств  бюджета Набережного сельского поселения Ромодановского муниципального района Республики Мордовия</v>
      </c>
      <c r="B51" s="134" t="s">
        <v>38</v>
      </c>
      <c r="C51" s="134" t="s">
        <v>52</v>
      </c>
      <c r="D51" s="141" t="s">
        <v>77</v>
      </c>
      <c r="E51" s="141"/>
      <c r="F51" s="141"/>
      <c r="G51" s="141"/>
      <c r="H51" s="136"/>
      <c r="I51" s="137">
        <f>I52</f>
        <v>159</v>
      </c>
      <c r="J51" s="137">
        <f t="shared" si="9"/>
        <v>173.9</v>
      </c>
      <c r="K51" s="137">
        <f t="shared" si="9"/>
        <v>180.2</v>
      </c>
    </row>
    <row r="52" spans="1:11" ht="76.5" customHeight="1">
      <c r="A52" s="138" t="str">
        <f>'Приложение 2'!A52</f>
        <v>Непрограммные расходы в рамках обеспечения деятельности главных распорядителей средств бюджетав Набережного сельского поселения Ромодановского муниципального района Республики Мордовия</v>
      </c>
      <c r="B52" s="134" t="s">
        <v>38</v>
      </c>
      <c r="C52" s="134" t="s">
        <v>52</v>
      </c>
      <c r="D52" s="141" t="s">
        <v>77</v>
      </c>
      <c r="E52" s="141" t="s">
        <v>8</v>
      </c>
      <c r="F52" s="141"/>
      <c r="G52" s="141"/>
      <c r="H52" s="136"/>
      <c r="I52" s="137">
        <f>I53</f>
        <v>159</v>
      </c>
      <c r="J52" s="137">
        <f>J53</f>
        <v>173.9</v>
      </c>
      <c r="K52" s="137">
        <f>K53</f>
        <v>180.2</v>
      </c>
    </row>
    <row r="53" spans="1:11" ht="80.25" customHeight="1">
      <c r="A53" s="138" t="str">
        <f>'Приложение 2'!A53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53" s="134" t="s">
        <v>38</v>
      </c>
      <c r="C53" s="134" t="s">
        <v>52</v>
      </c>
      <c r="D53" s="141" t="s">
        <v>77</v>
      </c>
      <c r="E53" s="141" t="s">
        <v>8</v>
      </c>
      <c r="F53" s="141" t="s">
        <v>62</v>
      </c>
      <c r="G53" s="141" t="s">
        <v>119</v>
      </c>
      <c r="H53" s="136"/>
      <c r="I53" s="137">
        <f>I56+I54</f>
        <v>159</v>
      </c>
      <c r="J53" s="137">
        <f t="shared" ref="J53:K53" si="10">J56+J54</f>
        <v>173.9</v>
      </c>
      <c r="K53" s="137">
        <f t="shared" si="10"/>
        <v>180.2</v>
      </c>
    </row>
    <row r="54" spans="1:11" ht="76.5">
      <c r="A54" s="138" t="s">
        <v>41</v>
      </c>
      <c r="B54" s="134" t="s">
        <v>38</v>
      </c>
      <c r="C54" s="134" t="s">
        <v>52</v>
      </c>
      <c r="D54" s="141" t="s">
        <v>77</v>
      </c>
      <c r="E54" s="141" t="s">
        <v>8</v>
      </c>
      <c r="F54" s="141" t="s">
        <v>62</v>
      </c>
      <c r="G54" s="141" t="s">
        <v>119</v>
      </c>
      <c r="H54" s="136" t="s">
        <v>64</v>
      </c>
      <c r="I54" s="137">
        <f>I55</f>
        <v>156</v>
      </c>
      <c r="J54" s="137">
        <f t="shared" ref="J54:K54" si="11">J55</f>
        <v>169.9</v>
      </c>
      <c r="K54" s="137">
        <f t="shared" si="11"/>
        <v>176.2</v>
      </c>
    </row>
    <row r="55" spans="1:11" ht="26.25" customHeight="1">
      <c r="A55" s="138" t="s">
        <v>42</v>
      </c>
      <c r="B55" s="134" t="s">
        <v>38</v>
      </c>
      <c r="C55" s="134" t="s">
        <v>52</v>
      </c>
      <c r="D55" s="141" t="s">
        <v>77</v>
      </c>
      <c r="E55" s="141" t="s">
        <v>8</v>
      </c>
      <c r="F55" s="141" t="s">
        <v>62</v>
      </c>
      <c r="G55" s="141" t="s">
        <v>119</v>
      </c>
      <c r="H55" s="136" t="s">
        <v>65</v>
      </c>
      <c r="I55" s="137">
        <f>'Приложение 2'!J55</f>
        <v>156</v>
      </c>
      <c r="J55" s="137">
        <f>'Приложение 2'!K55</f>
        <v>169.9</v>
      </c>
      <c r="K55" s="137">
        <f>'Приложение 2'!L55</f>
        <v>176.2</v>
      </c>
    </row>
    <row r="56" spans="1:11" ht="38.25">
      <c r="A56" s="138" t="s">
        <v>166</v>
      </c>
      <c r="B56" s="134" t="s">
        <v>38</v>
      </c>
      <c r="C56" s="134" t="s">
        <v>52</v>
      </c>
      <c r="D56" s="141" t="s">
        <v>77</v>
      </c>
      <c r="E56" s="141" t="s">
        <v>8</v>
      </c>
      <c r="F56" s="141" t="s">
        <v>62</v>
      </c>
      <c r="G56" s="141" t="s">
        <v>119</v>
      </c>
      <c r="H56" s="136" t="s">
        <v>66</v>
      </c>
      <c r="I56" s="137">
        <f t="shared" ref="I56" si="12">I57</f>
        <v>3</v>
      </c>
      <c r="J56" s="137">
        <f t="shared" si="9"/>
        <v>4</v>
      </c>
      <c r="K56" s="137">
        <f t="shared" si="9"/>
        <v>4</v>
      </c>
    </row>
    <row r="57" spans="1:11" ht="38.25">
      <c r="A57" s="138" t="s">
        <v>44</v>
      </c>
      <c r="B57" s="134" t="s">
        <v>38</v>
      </c>
      <c r="C57" s="134" t="s">
        <v>52</v>
      </c>
      <c r="D57" s="141" t="s">
        <v>77</v>
      </c>
      <c r="E57" s="141" t="s">
        <v>8</v>
      </c>
      <c r="F57" s="141" t="s">
        <v>62</v>
      </c>
      <c r="G57" s="141" t="s">
        <v>119</v>
      </c>
      <c r="H57" s="136" t="s">
        <v>67</v>
      </c>
      <c r="I57" s="137">
        <f>'Приложение 2'!J57</f>
        <v>3</v>
      </c>
      <c r="J57" s="137">
        <f>'Приложение 2'!K57</f>
        <v>4</v>
      </c>
      <c r="K57" s="137">
        <f>'Приложение 2'!L57</f>
        <v>4</v>
      </c>
    </row>
    <row r="58" spans="1:11">
      <c r="A58" s="132" t="s">
        <v>53</v>
      </c>
      <c r="B58" s="144" t="s">
        <v>43</v>
      </c>
      <c r="C58" s="134"/>
      <c r="D58" s="141"/>
      <c r="E58" s="141"/>
      <c r="F58" s="141"/>
      <c r="G58" s="141"/>
      <c r="H58" s="136"/>
      <c r="I58" s="137">
        <f>I59</f>
        <v>335</v>
      </c>
      <c r="J58" s="137">
        <f>J59</f>
        <v>355</v>
      </c>
      <c r="K58" s="137">
        <f>K59</f>
        <v>369</v>
      </c>
    </row>
    <row r="59" spans="1:11" ht="16.5" customHeight="1">
      <c r="A59" s="138" t="s">
        <v>55</v>
      </c>
      <c r="B59" s="134" t="s">
        <v>43</v>
      </c>
      <c r="C59" s="134" t="s">
        <v>56</v>
      </c>
      <c r="D59" s="141"/>
      <c r="E59" s="141"/>
      <c r="F59" s="141"/>
      <c r="G59" s="141"/>
      <c r="H59" s="136"/>
      <c r="I59" s="137">
        <f t="shared" ref="I59:I63" si="13">I60</f>
        <v>335</v>
      </c>
      <c r="J59" s="137">
        <f t="shared" ref="J59:K59" si="14">J60</f>
        <v>355</v>
      </c>
      <c r="K59" s="137">
        <f t="shared" si="14"/>
        <v>369</v>
      </c>
    </row>
    <row r="60" spans="1:11" ht="64.5" customHeight="1">
      <c r="A60" s="145" t="s">
        <v>146</v>
      </c>
      <c r="B60" s="134" t="s">
        <v>43</v>
      </c>
      <c r="C60" s="134" t="s">
        <v>56</v>
      </c>
      <c r="D60" s="141" t="s">
        <v>163</v>
      </c>
      <c r="E60" s="141"/>
      <c r="F60" s="141"/>
      <c r="G60" s="141"/>
      <c r="H60" s="136"/>
      <c r="I60" s="137">
        <f>I61</f>
        <v>335</v>
      </c>
      <c r="J60" s="137">
        <f>J61</f>
        <v>355</v>
      </c>
      <c r="K60" s="137">
        <f t="shared" ref="K60" si="15">K61</f>
        <v>369</v>
      </c>
    </row>
    <row r="61" spans="1:11" ht="48.75" customHeight="1">
      <c r="A61" s="145" t="s">
        <v>120</v>
      </c>
      <c r="B61" s="134" t="s">
        <v>43</v>
      </c>
      <c r="C61" s="134" t="s">
        <v>56</v>
      </c>
      <c r="D61" s="141" t="s">
        <v>163</v>
      </c>
      <c r="E61" s="141" t="s">
        <v>78</v>
      </c>
      <c r="F61" s="141" t="s">
        <v>36</v>
      </c>
      <c r="G61" s="141"/>
      <c r="H61" s="136"/>
      <c r="I61" s="137">
        <f t="shared" si="13"/>
        <v>335</v>
      </c>
      <c r="J61" s="137">
        <f t="shared" ref="J61:K62" si="16">J62</f>
        <v>355</v>
      </c>
      <c r="K61" s="137">
        <f t="shared" ref="K61" si="17">K62</f>
        <v>369</v>
      </c>
    </row>
    <row r="62" spans="1:11" ht="241.5" customHeight="1">
      <c r="A62" s="145" t="str">
        <f>'Приложение 2'!A62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62" s="134" t="s">
        <v>43</v>
      </c>
      <c r="C62" s="134" t="s">
        <v>56</v>
      </c>
      <c r="D62" s="141" t="s">
        <v>163</v>
      </c>
      <c r="E62" s="141" t="s">
        <v>78</v>
      </c>
      <c r="F62" s="141" t="s">
        <v>36</v>
      </c>
      <c r="G62" s="141" t="s">
        <v>203</v>
      </c>
      <c r="H62" s="136"/>
      <c r="I62" s="137">
        <f t="shared" si="13"/>
        <v>335</v>
      </c>
      <c r="J62" s="137">
        <f t="shared" ref="J62:K63" si="18">J63</f>
        <v>355</v>
      </c>
      <c r="K62" s="137">
        <f t="shared" si="16"/>
        <v>369</v>
      </c>
    </row>
    <row r="63" spans="1:11" ht="39.75" customHeight="1">
      <c r="A63" s="138" t="s">
        <v>166</v>
      </c>
      <c r="B63" s="134" t="s">
        <v>43</v>
      </c>
      <c r="C63" s="134" t="s">
        <v>56</v>
      </c>
      <c r="D63" s="141" t="s">
        <v>163</v>
      </c>
      <c r="E63" s="141" t="s">
        <v>78</v>
      </c>
      <c r="F63" s="141" t="s">
        <v>36</v>
      </c>
      <c r="G63" s="141" t="s">
        <v>203</v>
      </c>
      <c r="H63" s="136" t="s">
        <v>66</v>
      </c>
      <c r="I63" s="137">
        <f t="shared" si="13"/>
        <v>335</v>
      </c>
      <c r="J63" s="137">
        <f t="shared" ref="J63" si="19">J64</f>
        <v>355</v>
      </c>
      <c r="K63" s="137">
        <f t="shared" si="18"/>
        <v>369</v>
      </c>
    </row>
    <row r="64" spans="1:11" ht="38.25">
      <c r="A64" s="138" t="s">
        <v>44</v>
      </c>
      <c r="B64" s="134" t="s">
        <v>43</v>
      </c>
      <c r="C64" s="134" t="s">
        <v>56</v>
      </c>
      <c r="D64" s="141" t="s">
        <v>163</v>
      </c>
      <c r="E64" s="141" t="s">
        <v>78</v>
      </c>
      <c r="F64" s="141" t="s">
        <v>36</v>
      </c>
      <c r="G64" s="141" t="s">
        <v>203</v>
      </c>
      <c r="H64" s="136" t="s">
        <v>67</v>
      </c>
      <c r="I64" s="137">
        <f>'Приложение 2'!J64</f>
        <v>335</v>
      </c>
      <c r="J64" s="137">
        <f>'Приложение 2'!K64</f>
        <v>355</v>
      </c>
      <c r="K64" s="137">
        <f>'Приложение 2'!L64</f>
        <v>369</v>
      </c>
    </row>
    <row r="65" spans="1:11" ht="15.75" customHeight="1">
      <c r="A65" s="132" t="s">
        <v>57</v>
      </c>
      <c r="B65" s="133" t="s">
        <v>48</v>
      </c>
      <c r="C65" s="134"/>
      <c r="D65" s="141"/>
      <c r="E65" s="141"/>
      <c r="F65" s="141"/>
      <c r="G65" s="141"/>
      <c r="H65" s="136"/>
      <c r="I65" s="137">
        <f>I66</f>
        <v>2700.7</v>
      </c>
      <c r="J65" s="137">
        <f t="shared" ref="J65:K66" si="20">J66</f>
        <v>176.9</v>
      </c>
      <c r="K65" s="137">
        <f>K66</f>
        <v>156.69999999999999</v>
      </c>
    </row>
    <row r="66" spans="1:11">
      <c r="A66" s="146" t="s">
        <v>63</v>
      </c>
      <c r="B66" s="134" t="s">
        <v>48</v>
      </c>
      <c r="C66" s="134" t="s">
        <v>52</v>
      </c>
      <c r="D66" s="141"/>
      <c r="E66" s="141"/>
      <c r="F66" s="141"/>
      <c r="G66" s="141"/>
      <c r="H66" s="134"/>
      <c r="I66" s="137">
        <f>I67+I76+I81</f>
        <v>2700.7</v>
      </c>
      <c r="J66" s="137">
        <f t="shared" si="20"/>
        <v>176.9</v>
      </c>
      <c r="K66" s="137">
        <f t="shared" si="20"/>
        <v>156.69999999999999</v>
      </c>
    </row>
    <row r="67" spans="1:11" ht="64.5" customHeight="1">
      <c r="A67" s="146" t="str">
        <f>'Приложение 2'!A67</f>
        <v>Муниципальная программа "Комплексного развития социальной  инфраструктуры Набережного сельского поселения  Ромодановского муниципального района Республики Мордовия на  2018-2028 года"</v>
      </c>
      <c r="B67" s="134" t="s">
        <v>48</v>
      </c>
      <c r="C67" s="134" t="s">
        <v>52</v>
      </c>
      <c r="D67" s="141" t="s">
        <v>17</v>
      </c>
      <c r="E67" s="141"/>
      <c r="F67" s="141"/>
      <c r="G67" s="141"/>
      <c r="H67" s="134"/>
      <c r="I67" s="137">
        <f>I68+I72</f>
        <v>465.70000000000005</v>
      </c>
      <c r="J67" s="137">
        <f>J72+J68</f>
        <v>176.9</v>
      </c>
      <c r="K67" s="137">
        <f>K72+K68</f>
        <v>156.69999999999999</v>
      </c>
    </row>
    <row r="68" spans="1:11" ht="27" customHeight="1">
      <c r="A68" s="146" t="str">
        <f>'Приложение 2'!A68</f>
        <v>Основное мероприятие "Благоустройство территории "</v>
      </c>
      <c r="B68" s="134" t="s">
        <v>48</v>
      </c>
      <c r="C68" s="134" t="s">
        <v>52</v>
      </c>
      <c r="D68" s="141" t="s">
        <v>17</v>
      </c>
      <c r="E68" s="141" t="s">
        <v>78</v>
      </c>
      <c r="F68" s="141" t="s">
        <v>174</v>
      </c>
      <c r="G68" s="141"/>
      <c r="H68" s="134"/>
      <c r="I68" s="137">
        <f t="shared" ref="I68:K70" si="21">I69</f>
        <v>139.1</v>
      </c>
      <c r="J68" s="137">
        <f t="shared" si="21"/>
        <v>0</v>
      </c>
      <c r="K68" s="137">
        <f t="shared" si="21"/>
        <v>0</v>
      </c>
    </row>
    <row r="69" spans="1:11" ht="18.75" customHeight="1">
      <c r="A69" s="146" t="str">
        <f>'Приложение 2'!A69</f>
        <v>Прочие мероприятия по благоустройству</v>
      </c>
      <c r="B69" s="134" t="s">
        <v>48</v>
      </c>
      <c r="C69" s="134" t="s">
        <v>52</v>
      </c>
      <c r="D69" s="141" t="s">
        <v>17</v>
      </c>
      <c r="E69" s="141" t="s">
        <v>78</v>
      </c>
      <c r="F69" s="141" t="s">
        <v>174</v>
      </c>
      <c r="G69" s="141" t="s">
        <v>175</v>
      </c>
      <c r="H69" s="134"/>
      <c r="I69" s="137">
        <f t="shared" si="21"/>
        <v>139.1</v>
      </c>
      <c r="J69" s="137">
        <f t="shared" si="21"/>
        <v>0</v>
      </c>
      <c r="K69" s="137">
        <f t="shared" si="21"/>
        <v>0</v>
      </c>
    </row>
    <row r="70" spans="1:11" ht="38.25" customHeight="1">
      <c r="A70" s="147" t="str">
        <f>'Приложение 2'!A74</f>
        <v>Закупка товаров, работ и услуг для обеспечения государственных (муниципальных) нужд</v>
      </c>
      <c r="B70" s="134" t="s">
        <v>48</v>
      </c>
      <c r="C70" s="134" t="s">
        <v>52</v>
      </c>
      <c r="D70" s="141" t="s">
        <v>17</v>
      </c>
      <c r="E70" s="141" t="s">
        <v>78</v>
      </c>
      <c r="F70" s="141" t="s">
        <v>174</v>
      </c>
      <c r="G70" s="141" t="s">
        <v>175</v>
      </c>
      <c r="H70" s="134" t="s">
        <v>66</v>
      </c>
      <c r="I70" s="137">
        <f t="shared" si="21"/>
        <v>139.1</v>
      </c>
      <c r="J70" s="137">
        <f t="shared" si="21"/>
        <v>0</v>
      </c>
      <c r="K70" s="137">
        <f t="shared" si="21"/>
        <v>0</v>
      </c>
    </row>
    <row r="71" spans="1:11" ht="40.5" customHeight="1">
      <c r="A71" s="147" t="str">
        <f>'Приложение 2'!A75</f>
        <v>Иные закупки товаров, работ и услуг для обеспечения государственных (муниципальных) нужд</v>
      </c>
      <c r="B71" s="134" t="s">
        <v>48</v>
      </c>
      <c r="C71" s="134" t="s">
        <v>52</v>
      </c>
      <c r="D71" s="141" t="s">
        <v>17</v>
      </c>
      <c r="E71" s="141" t="s">
        <v>78</v>
      </c>
      <c r="F71" s="141" t="s">
        <v>174</v>
      </c>
      <c r="G71" s="141" t="s">
        <v>175</v>
      </c>
      <c r="H71" s="134" t="s">
        <v>67</v>
      </c>
      <c r="I71" s="137">
        <f>'Приложение 2'!J71</f>
        <v>139.1</v>
      </c>
      <c r="J71" s="137">
        <f>'Приложение 2'!K71</f>
        <v>0</v>
      </c>
      <c r="K71" s="137">
        <f>'Приложение 2'!L71</f>
        <v>0</v>
      </c>
    </row>
    <row r="72" spans="1:11" ht="28.5" customHeight="1">
      <c r="A72" s="148" t="str">
        <f>'Приложение 2'!A72</f>
        <v>Основное мероприятия "Освещение территории сельского поселения"</v>
      </c>
      <c r="B72" s="134" t="s">
        <v>48</v>
      </c>
      <c r="C72" s="134" t="s">
        <v>52</v>
      </c>
      <c r="D72" s="141" t="s">
        <v>17</v>
      </c>
      <c r="E72" s="141" t="s">
        <v>78</v>
      </c>
      <c r="F72" s="141" t="s">
        <v>165</v>
      </c>
      <c r="G72" s="141"/>
      <c r="H72" s="134"/>
      <c r="I72" s="137">
        <f>I73</f>
        <v>326.60000000000002</v>
      </c>
      <c r="J72" s="137">
        <f>J73</f>
        <v>176.9</v>
      </c>
      <c r="K72" s="137">
        <f t="shared" ref="K72" si="22">K73</f>
        <v>156.69999999999999</v>
      </c>
    </row>
    <row r="73" spans="1:11">
      <c r="A73" s="146" t="s">
        <v>122</v>
      </c>
      <c r="B73" s="134" t="s">
        <v>48</v>
      </c>
      <c r="C73" s="134" t="s">
        <v>52</v>
      </c>
      <c r="D73" s="141" t="s">
        <v>17</v>
      </c>
      <c r="E73" s="141" t="s">
        <v>78</v>
      </c>
      <c r="F73" s="141" t="s">
        <v>165</v>
      </c>
      <c r="G73" s="141" t="s">
        <v>121</v>
      </c>
      <c r="H73" s="134"/>
      <c r="I73" s="137">
        <f t="shared" ref="I73:K74" si="23">I74</f>
        <v>326.60000000000002</v>
      </c>
      <c r="J73" s="137">
        <f t="shared" si="23"/>
        <v>176.9</v>
      </c>
      <c r="K73" s="137">
        <f>K74</f>
        <v>156.69999999999999</v>
      </c>
    </row>
    <row r="74" spans="1:11" ht="38.25">
      <c r="A74" s="138" t="s">
        <v>166</v>
      </c>
      <c r="B74" s="134" t="s">
        <v>48</v>
      </c>
      <c r="C74" s="134" t="s">
        <v>52</v>
      </c>
      <c r="D74" s="141" t="s">
        <v>17</v>
      </c>
      <c r="E74" s="141" t="s">
        <v>78</v>
      </c>
      <c r="F74" s="141" t="s">
        <v>165</v>
      </c>
      <c r="G74" s="141" t="s">
        <v>121</v>
      </c>
      <c r="H74" s="134" t="s">
        <v>66</v>
      </c>
      <c r="I74" s="137">
        <f t="shared" si="23"/>
        <v>326.60000000000002</v>
      </c>
      <c r="J74" s="137">
        <f t="shared" si="23"/>
        <v>176.9</v>
      </c>
      <c r="K74" s="137">
        <f t="shared" si="23"/>
        <v>156.69999999999999</v>
      </c>
    </row>
    <row r="75" spans="1:11" ht="38.25">
      <c r="A75" s="138" t="s">
        <v>44</v>
      </c>
      <c r="B75" s="134" t="s">
        <v>48</v>
      </c>
      <c r="C75" s="134" t="s">
        <v>52</v>
      </c>
      <c r="D75" s="141" t="s">
        <v>17</v>
      </c>
      <c r="E75" s="141" t="s">
        <v>78</v>
      </c>
      <c r="F75" s="141" t="s">
        <v>165</v>
      </c>
      <c r="G75" s="141" t="s">
        <v>121</v>
      </c>
      <c r="H75" s="134" t="s">
        <v>67</v>
      </c>
      <c r="I75" s="137">
        <f>'Приложение 2'!J75</f>
        <v>326.60000000000002</v>
      </c>
      <c r="J75" s="137">
        <f>'Приложение 2'!K75</f>
        <v>176.9</v>
      </c>
      <c r="K75" s="137">
        <f>'Приложение 2'!L75</f>
        <v>156.69999999999999</v>
      </c>
    </row>
    <row r="76" spans="1:11" ht="66" customHeight="1">
      <c r="A76" s="138" t="str">
        <f>'Приложение 2'!A86</f>
        <v>Непрограммные расходы главных распорядителей средств  бюджета Набережного сельского поселения Ромодановского муниципального района Республики Мордовия</v>
      </c>
      <c r="B76" s="134" t="s">
        <v>48</v>
      </c>
      <c r="C76" s="134" t="s">
        <v>52</v>
      </c>
      <c r="D76" s="141" t="s">
        <v>77</v>
      </c>
      <c r="E76" s="141"/>
      <c r="F76" s="141"/>
      <c r="G76" s="141"/>
      <c r="H76" s="134"/>
      <c r="I76" s="137">
        <f>I77</f>
        <v>447</v>
      </c>
      <c r="J76" s="137"/>
      <c r="K76" s="137"/>
    </row>
    <row r="77" spans="1:11" ht="78.75" customHeight="1">
      <c r="A77" s="138" t="str">
        <f>'Приложение 2'!A87</f>
        <v>Непрограммные расходы в рамках обеспечения деятельности главных распорядителей средств бюджета Набережного сельского поселения Ромодановского муниципального района Республики Мордовия</v>
      </c>
      <c r="B77" s="134" t="s">
        <v>48</v>
      </c>
      <c r="C77" s="134" t="s">
        <v>52</v>
      </c>
      <c r="D77" s="141" t="s">
        <v>77</v>
      </c>
      <c r="E77" s="141" t="s">
        <v>8</v>
      </c>
      <c r="F77" s="141"/>
      <c r="G77" s="141"/>
      <c r="H77" s="134"/>
      <c r="I77" s="137">
        <f>I78</f>
        <v>447</v>
      </c>
      <c r="J77" s="137"/>
      <c r="K77" s="137"/>
    </row>
    <row r="78" spans="1:11" ht="27.75" customHeight="1">
      <c r="A78" s="138" t="str">
        <f>'Приложение 2'!A78</f>
        <v>Организация и содержание мест захоронения</v>
      </c>
      <c r="B78" s="134" t="s">
        <v>48</v>
      </c>
      <c r="C78" s="134" t="s">
        <v>52</v>
      </c>
      <c r="D78" s="141" t="s">
        <v>77</v>
      </c>
      <c r="E78" s="141" t="s">
        <v>8</v>
      </c>
      <c r="F78" s="141" t="s">
        <v>62</v>
      </c>
      <c r="G78" s="141" t="s">
        <v>214</v>
      </c>
      <c r="H78" s="134"/>
      <c r="I78" s="137">
        <f>I79</f>
        <v>447</v>
      </c>
      <c r="J78" s="137"/>
      <c r="K78" s="137"/>
    </row>
    <row r="79" spans="1:11" ht="40.5" customHeight="1">
      <c r="A79" s="138" t="str">
        <f>'Приложение 2'!A79</f>
        <v>Закупка товаров, работ и услуг для обеспечения государственных (муниципальных) нужд</v>
      </c>
      <c r="B79" s="134" t="s">
        <v>48</v>
      </c>
      <c r="C79" s="134" t="s">
        <v>52</v>
      </c>
      <c r="D79" s="141" t="s">
        <v>77</v>
      </c>
      <c r="E79" s="141" t="s">
        <v>8</v>
      </c>
      <c r="F79" s="141" t="s">
        <v>62</v>
      </c>
      <c r="G79" s="141" t="s">
        <v>214</v>
      </c>
      <c r="H79" s="134" t="s">
        <v>66</v>
      </c>
      <c r="I79" s="137">
        <f>I80</f>
        <v>447</v>
      </c>
      <c r="J79" s="137"/>
      <c r="K79" s="137"/>
    </row>
    <row r="80" spans="1:11" ht="41.25" customHeight="1">
      <c r="A80" s="138" t="str">
        <f>'Приложение 2'!A80</f>
        <v>Иные закупки товаров, работ и услуг для обеспечения государственных (муниципальных) нужд</v>
      </c>
      <c r="B80" s="134" t="s">
        <v>48</v>
      </c>
      <c r="C80" s="134" t="s">
        <v>52</v>
      </c>
      <c r="D80" s="141" t="s">
        <v>77</v>
      </c>
      <c r="E80" s="141" t="s">
        <v>8</v>
      </c>
      <c r="F80" s="141" t="s">
        <v>62</v>
      </c>
      <c r="G80" s="141" t="s">
        <v>214</v>
      </c>
      <c r="H80" s="134" t="s">
        <v>67</v>
      </c>
      <c r="I80" s="137">
        <f>'Приложение 2'!J80</f>
        <v>447</v>
      </c>
      <c r="J80" s="137"/>
      <c r="K80" s="137"/>
    </row>
    <row r="81" spans="1:11" ht="41.25" customHeight="1">
      <c r="A81" s="138" t="str">
        <f>'Приложение 2'!A81</f>
        <v>Решение вопросов местного значения,осуществляемое с провлечением средств самообложения граждан</v>
      </c>
      <c r="B81" s="134" t="s">
        <v>48</v>
      </c>
      <c r="C81" s="134" t="s">
        <v>52</v>
      </c>
      <c r="D81" s="141" t="s">
        <v>77</v>
      </c>
      <c r="E81" s="141" t="s">
        <v>8</v>
      </c>
      <c r="F81" s="141" t="s">
        <v>62</v>
      </c>
      <c r="G81" s="141" t="s">
        <v>230</v>
      </c>
      <c r="H81" s="134"/>
      <c r="I81" s="137">
        <f>I82</f>
        <v>1788</v>
      </c>
      <c r="J81" s="137"/>
      <c r="K81" s="137"/>
    </row>
    <row r="82" spans="1:11" ht="41.25" customHeight="1">
      <c r="A82" s="138" t="str">
        <f>'Приложение 2'!A82</f>
        <v>Закупка товаров, работ и услуг для обеспечения государственных (муниципальных) нужд</v>
      </c>
      <c r="B82" s="134" t="s">
        <v>48</v>
      </c>
      <c r="C82" s="134" t="s">
        <v>52</v>
      </c>
      <c r="D82" s="141" t="s">
        <v>77</v>
      </c>
      <c r="E82" s="141" t="s">
        <v>8</v>
      </c>
      <c r="F82" s="141" t="s">
        <v>62</v>
      </c>
      <c r="G82" s="141" t="s">
        <v>230</v>
      </c>
      <c r="H82" s="134" t="s">
        <v>66</v>
      </c>
      <c r="I82" s="137">
        <f>I83</f>
        <v>1788</v>
      </c>
      <c r="J82" s="137"/>
      <c r="K82" s="137"/>
    </row>
    <row r="83" spans="1:11" ht="41.25" customHeight="1">
      <c r="A83" s="138" t="str">
        <f>'Приложение 2'!A83</f>
        <v>Иные закупки товаров, работ и услуг для обеспечения государственных (муниципальных) нужд</v>
      </c>
      <c r="B83" s="134" t="s">
        <v>48</v>
      </c>
      <c r="C83" s="134" t="s">
        <v>52</v>
      </c>
      <c r="D83" s="141" t="s">
        <v>77</v>
      </c>
      <c r="E83" s="141" t="s">
        <v>8</v>
      </c>
      <c r="F83" s="141" t="s">
        <v>62</v>
      </c>
      <c r="G83" s="141" t="s">
        <v>230</v>
      </c>
      <c r="H83" s="134" t="s">
        <v>67</v>
      </c>
      <c r="I83" s="137">
        <f>'Приложение 2'!J83</f>
        <v>1788</v>
      </c>
      <c r="J83" s="137"/>
      <c r="K83" s="137"/>
    </row>
    <row r="84" spans="1:11">
      <c r="A84" s="132" t="s">
        <v>58</v>
      </c>
      <c r="B84" s="144" t="s">
        <v>17</v>
      </c>
      <c r="C84" s="134"/>
      <c r="D84" s="141"/>
      <c r="E84" s="141"/>
      <c r="F84" s="141"/>
      <c r="G84" s="141"/>
      <c r="H84" s="136"/>
      <c r="I84" s="137">
        <f t="shared" ref="I84:K89" si="24">I85</f>
        <v>263.2</v>
      </c>
      <c r="J84" s="140">
        <f t="shared" si="24"/>
        <v>230.7</v>
      </c>
      <c r="K84" s="137">
        <f>K85</f>
        <v>230.7</v>
      </c>
    </row>
    <row r="85" spans="1:11">
      <c r="A85" s="138" t="s">
        <v>59</v>
      </c>
      <c r="B85" s="134" t="s">
        <v>17</v>
      </c>
      <c r="C85" s="134" t="s">
        <v>36</v>
      </c>
      <c r="D85" s="141"/>
      <c r="E85" s="141"/>
      <c r="F85" s="141"/>
      <c r="G85" s="141"/>
      <c r="H85" s="136"/>
      <c r="I85" s="137">
        <f t="shared" si="24"/>
        <v>263.2</v>
      </c>
      <c r="J85" s="137">
        <f t="shared" si="24"/>
        <v>230.7</v>
      </c>
      <c r="K85" s="137">
        <f t="shared" si="24"/>
        <v>230.7</v>
      </c>
    </row>
    <row r="86" spans="1:11" ht="63.75">
      <c r="A86" s="138" t="s">
        <v>159</v>
      </c>
      <c r="B86" s="134" t="s">
        <v>17</v>
      </c>
      <c r="C86" s="134" t="s">
        <v>36</v>
      </c>
      <c r="D86" s="141" t="s">
        <v>77</v>
      </c>
      <c r="E86" s="141"/>
      <c r="F86" s="141"/>
      <c r="G86" s="141"/>
      <c r="H86" s="136"/>
      <c r="I86" s="137">
        <f t="shared" si="24"/>
        <v>263.2</v>
      </c>
      <c r="J86" s="137">
        <f t="shared" si="24"/>
        <v>230.7</v>
      </c>
      <c r="K86" s="137">
        <f t="shared" si="24"/>
        <v>230.7</v>
      </c>
    </row>
    <row r="87" spans="1:11" ht="76.5">
      <c r="A87" s="138" t="s">
        <v>161</v>
      </c>
      <c r="B87" s="134" t="s">
        <v>17</v>
      </c>
      <c r="C87" s="134" t="s">
        <v>36</v>
      </c>
      <c r="D87" s="141" t="s">
        <v>77</v>
      </c>
      <c r="E87" s="141" t="s">
        <v>8</v>
      </c>
      <c r="F87" s="141"/>
      <c r="G87" s="141"/>
      <c r="H87" s="136"/>
      <c r="I87" s="137">
        <f>I88</f>
        <v>263.2</v>
      </c>
      <c r="J87" s="137">
        <f>J88</f>
        <v>230.7</v>
      </c>
      <c r="K87" s="137">
        <f>K88</f>
        <v>230.7</v>
      </c>
    </row>
    <row r="88" spans="1:11" ht="25.5">
      <c r="A88" s="138" t="s">
        <v>60</v>
      </c>
      <c r="B88" s="134" t="s">
        <v>17</v>
      </c>
      <c r="C88" s="134" t="s">
        <v>36</v>
      </c>
      <c r="D88" s="141" t="s">
        <v>77</v>
      </c>
      <c r="E88" s="141" t="s">
        <v>8</v>
      </c>
      <c r="F88" s="141" t="s">
        <v>62</v>
      </c>
      <c r="G88" s="141" t="s">
        <v>80</v>
      </c>
      <c r="H88" s="136"/>
      <c r="I88" s="137">
        <f t="shared" si="24"/>
        <v>263.2</v>
      </c>
      <c r="J88" s="137">
        <f t="shared" si="24"/>
        <v>230.7</v>
      </c>
      <c r="K88" s="137">
        <f t="shared" si="24"/>
        <v>230.7</v>
      </c>
    </row>
    <row r="89" spans="1:11" ht="25.5">
      <c r="A89" s="138" t="s">
        <v>54</v>
      </c>
      <c r="B89" s="134" t="s">
        <v>17</v>
      </c>
      <c r="C89" s="134" t="s">
        <v>36</v>
      </c>
      <c r="D89" s="141" t="s">
        <v>77</v>
      </c>
      <c r="E89" s="141" t="s">
        <v>8</v>
      </c>
      <c r="F89" s="141" t="s">
        <v>62</v>
      </c>
      <c r="G89" s="141" t="s">
        <v>80</v>
      </c>
      <c r="H89" s="136" t="s">
        <v>71</v>
      </c>
      <c r="I89" s="137">
        <f>I90</f>
        <v>263.2</v>
      </c>
      <c r="J89" s="137">
        <f t="shared" si="24"/>
        <v>230.7</v>
      </c>
      <c r="K89" s="137">
        <f t="shared" si="24"/>
        <v>230.7</v>
      </c>
    </row>
    <row r="90" spans="1:11" ht="25.5">
      <c r="A90" s="138" t="s">
        <v>61</v>
      </c>
      <c r="B90" s="134" t="s">
        <v>17</v>
      </c>
      <c r="C90" s="134" t="s">
        <v>36</v>
      </c>
      <c r="D90" s="141" t="s">
        <v>77</v>
      </c>
      <c r="E90" s="141" t="s">
        <v>8</v>
      </c>
      <c r="F90" s="141" t="s">
        <v>62</v>
      </c>
      <c r="G90" s="141" t="s">
        <v>80</v>
      </c>
      <c r="H90" s="136" t="s">
        <v>72</v>
      </c>
      <c r="I90" s="137">
        <f>'Приложение 2'!J90</f>
        <v>263.2</v>
      </c>
      <c r="J90" s="137">
        <f>'Приложение 2'!K90</f>
        <v>230.7</v>
      </c>
      <c r="K90" s="137">
        <f>'Приложение 2'!L90</f>
        <v>230.7</v>
      </c>
    </row>
    <row r="91" spans="1:11" ht="29.25" customHeight="1">
      <c r="A91" s="138" t="str">
        <f>'Приложение 2'!A91</f>
        <v>Обслуживание государственного (муниципального)долга</v>
      </c>
      <c r="B91" s="134" t="s">
        <v>163</v>
      </c>
      <c r="C91" s="134"/>
      <c r="D91" s="141"/>
      <c r="E91" s="141"/>
      <c r="F91" s="141"/>
      <c r="G91" s="141"/>
      <c r="H91" s="136"/>
      <c r="I91" s="137">
        <f t="shared" ref="I91:K96" si="25">I92</f>
        <v>3</v>
      </c>
      <c r="J91" s="137">
        <f t="shared" si="25"/>
        <v>2.9</v>
      </c>
      <c r="K91" s="137">
        <f t="shared" si="25"/>
        <v>2.8</v>
      </c>
    </row>
    <row r="92" spans="1:11" ht="32.25" customHeight="1">
      <c r="A92" s="138" t="str">
        <f>'Приложение 2'!A92</f>
        <v>Обслуживание государственного (муниципального)внутреннего долга</v>
      </c>
      <c r="B92" s="134" t="s">
        <v>163</v>
      </c>
      <c r="C92" s="134" t="s">
        <v>36</v>
      </c>
      <c r="D92" s="141"/>
      <c r="E92" s="141"/>
      <c r="F92" s="141"/>
      <c r="G92" s="141"/>
      <c r="H92" s="136"/>
      <c r="I92" s="137">
        <f t="shared" si="25"/>
        <v>3</v>
      </c>
      <c r="J92" s="137">
        <f t="shared" si="25"/>
        <v>2.9</v>
      </c>
      <c r="K92" s="137">
        <f t="shared" si="25"/>
        <v>2.8</v>
      </c>
    </row>
    <row r="93" spans="1:11" ht="69" customHeight="1">
      <c r="A93" s="138" t="str">
        <f>A86</f>
        <v>Непрограммные расходы главных распорядителей средств  бюджета Набережного сельского поселения Ромодановского муниципального района Республики Мордовия</v>
      </c>
      <c r="B93" s="134" t="s">
        <v>163</v>
      </c>
      <c r="C93" s="134" t="s">
        <v>36</v>
      </c>
      <c r="D93" s="141" t="s">
        <v>77</v>
      </c>
      <c r="E93" s="141"/>
      <c r="F93" s="141"/>
      <c r="G93" s="141"/>
      <c r="H93" s="136"/>
      <c r="I93" s="137">
        <f t="shared" si="25"/>
        <v>3</v>
      </c>
      <c r="J93" s="137">
        <f t="shared" si="25"/>
        <v>2.9</v>
      </c>
      <c r="K93" s="137">
        <f t="shared" si="25"/>
        <v>2.8</v>
      </c>
    </row>
    <row r="94" spans="1:11" ht="75" customHeight="1">
      <c r="A94" s="138" t="str">
        <f>A87</f>
        <v>Непрограммные расходы в рамках обеспечения деятельности главных распорядителей средств  бюджета Набережного сельского поселения Ромодановского муниципального района Республики Мордовия</v>
      </c>
      <c r="B94" s="134" t="s">
        <v>163</v>
      </c>
      <c r="C94" s="134" t="s">
        <v>36</v>
      </c>
      <c r="D94" s="141" t="s">
        <v>77</v>
      </c>
      <c r="E94" s="141" t="s">
        <v>8</v>
      </c>
      <c r="F94" s="141"/>
      <c r="G94" s="141"/>
      <c r="H94" s="136"/>
      <c r="I94" s="137">
        <f t="shared" si="25"/>
        <v>3</v>
      </c>
      <c r="J94" s="137">
        <f t="shared" si="25"/>
        <v>2.9</v>
      </c>
      <c r="K94" s="137">
        <f t="shared" si="25"/>
        <v>2.8</v>
      </c>
    </row>
    <row r="95" spans="1:11" ht="29.25" customHeight="1">
      <c r="A95" s="138" t="str">
        <f>'Приложение 2'!A95</f>
        <v>Процентные платежи по муниципальному долгу</v>
      </c>
      <c r="B95" s="134" t="s">
        <v>163</v>
      </c>
      <c r="C95" s="134" t="s">
        <v>36</v>
      </c>
      <c r="D95" s="141" t="s">
        <v>77</v>
      </c>
      <c r="E95" s="141" t="s">
        <v>8</v>
      </c>
      <c r="F95" s="141" t="s">
        <v>62</v>
      </c>
      <c r="G95" s="141" t="s">
        <v>178</v>
      </c>
      <c r="H95" s="136"/>
      <c r="I95" s="137">
        <f t="shared" si="25"/>
        <v>3</v>
      </c>
      <c r="J95" s="137">
        <f t="shared" si="25"/>
        <v>2.9</v>
      </c>
      <c r="K95" s="137">
        <f t="shared" si="25"/>
        <v>2.8</v>
      </c>
    </row>
    <row r="96" spans="1:11" ht="30" customHeight="1">
      <c r="A96" s="138" t="str">
        <f>'Приложение 2'!A96</f>
        <v>обслуживание государственного (муниципального)долга</v>
      </c>
      <c r="B96" s="134" t="s">
        <v>163</v>
      </c>
      <c r="C96" s="134" t="s">
        <v>36</v>
      </c>
      <c r="D96" s="141" t="s">
        <v>77</v>
      </c>
      <c r="E96" s="141" t="s">
        <v>8</v>
      </c>
      <c r="F96" s="141" t="s">
        <v>62</v>
      </c>
      <c r="G96" s="141" t="s">
        <v>178</v>
      </c>
      <c r="H96" s="136" t="s">
        <v>179</v>
      </c>
      <c r="I96" s="137">
        <f t="shared" si="25"/>
        <v>3</v>
      </c>
      <c r="J96" s="137">
        <f t="shared" si="25"/>
        <v>2.9</v>
      </c>
      <c r="K96" s="137">
        <f t="shared" si="25"/>
        <v>2.8</v>
      </c>
    </row>
    <row r="97" spans="1:11" ht="18.75" customHeight="1">
      <c r="A97" s="138" t="str">
        <f>'Приложение 2'!A97</f>
        <v>Обслуживание муниципального долга</v>
      </c>
      <c r="B97" s="134" t="s">
        <v>163</v>
      </c>
      <c r="C97" s="134" t="s">
        <v>36</v>
      </c>
      <c r="D97" s="141" t="s">
        <v>77</v>
      </c>
      <c r="E97" s="141" t="s">
        <v>8</v>
      </c>
      <c r="F97" s="141" t="s">
        <v>62</v>
      </c>
      <c r="G97" s="141" t="s">
        <v>178</v>
      </c>
      <c r="H97" s="136" t="s">
        <v>180</v>
      </c>
      <c r="I97" s="137">
        <f>'Приложение 2'!J97</f>
        <v>3</v>
      </c>
      <c r="J97" s="137">
        <f>'Приложение 2'!K97</f>
        <v>2.9</v>
      </c>
      <c r="K97" s="137">
        <f>'Приложение 2'!L97</f>
        <v>2.8</v>
      </c>
    </row>
    <row r="98" spans="1:11">
      <c r="A98" s="138" t="str">
        <f>'Приложение 2'!A98</f>
        <v>Условно утвержденные расходы</v>
      </c>
      <c r="B98" s="134" t="s">
        <v>136</v>
      </c>
      <c r="C98" s="134"/>
      <c r="D98" s="141"/>
      <c r="E98" s="141"/>
      <c r="F98" s="141"/>
      <c r="G98" s="141"/>
      <c r="H98" s="149"/>
      <c r="I98" s="140"/>
      <c r="J98" s="140">
        <f>'Приложение 2'!K98</f>
        <v>50.4</v>
      </c>
      <c r="K98" s="137">
        <f>'Приложение 2'!L98</f>
        <v>104.6</v>
      </c>
    </row>
    <row r="99" spans="1:11">
      <c r="A99" s="138" t="str">
        <f>'Приложение 2'!A99</f>
        <v>Условно утвержденные расходы</v>
      </c>
      <c r="B99" s="134" t="s">
        <v>136</v>
      </c>
      <c r="C99" s="134" t="s">
        <v>136</v>
      </c>
      <c r="D99" s="141"/>
      <c r="E99" s="141"/>
      <c r="F99" s="141"/>
      <c r="G99" s="141"/>
      <c r="H99" s="136"/>
      <c r="I99" s="137"/>
      <c r="J99" s="137">
        <f>'Приложение 2'!K99</f>
        <v>50.4</v>
      </c>
      <c r="K99" s="140">
        <f>'Приложение 2'!L99</f>
        <v>104.6</v>
      </c>
    </row>
    <row r="100" spans="1:11" ht="55.5" customHeight="1">
      <c r="A100" s="138" t="str">
        <f>A10</f>
        <v>Обеспечение деятельности Администрации Набережного сельского поселения Ромодановского муниципального района Республики Мордовия</v>
      </c>
      <c r="B100" s="134" t="s">
        <v>136</v>
      </c>
      <c r="C100" s="134" t="s">
        <v>136</v>
      </c>
      <c r="D100" s="141" t="s">
        <v>137</v>
      </c>
      <c r="E100" s="141"/>
      <c r="F100" s="141"/>
      <c r="G100" s="141"/>
      <c r="H100" s="136"/>
      <c r="I100" s="137"/>
      <c r="J100" s="137">
        <f>'Приложение 2'!K100</f>
        <v>50.4</v>
      </c>
      <c r="K100" s="137">
        <f>'Приложение 2'!L100</f>
        <v>104.6</v>
      </c>
    </row>
    <row r="101" spans="1:11">
      <c r="A101" s="138" t="str">
        <f>'Приложение 2'!A101</f>
        <v xml:space="preserve">Высшее должностное лицо </v>
      </c>
      <c r="B101" s="134" t="s">
        <v>136</v>
      </c>
      <c r="C101" s="134" t="s">
        <v>136</v>
      </c>
      <c r="D101" s="141" t="s">
        <v>137</v>
      </c>
      <c r="E101" s="141" t="s">
        <v>8</v>
      </c>
      <c r="F101" s="141"/>
      <c r="G101" s="141"/>
      <c r="H101" s="136"/>
      <c r="I101" s="137"/>
      <c r="J101" s="137">
        <f>'Приложение 2'!K101</f>
        <v>50.4</v>
      </c>
      <c r="K101" s="137">
        <f>'Приложение 2'!L101</f>
        <v>104.6</v>
      </c>
    </row>
    <row r="102" spans="1:11">
      <c r="A102" s="138" t="str">
        <f>'Приложение 2'!A102</f>
        <v>Условно утвержденные расходы</v>
      </c>
      <c r="B102" s="134" t="s">
        <v>136</v>
      </c>
      <c r="C102" s="134" t="s">
        <v>136</v>
      </c>
      <c r="D102" s="141" t="s">
        <v>137</v>
      </c>
      <c r="E102" s="141" t="s">
        <v>8</v>
      </c>
      <c r="F102" s="141" t="s">
        <v>62</v>
      </c>
      <c r="G102" s="141" t="s">
        <v>138</v>
      </c>
      <c r="H102" s="136"/>
      <c r="I102" s="137"/>
      <c r="J102" s="137">
        <f>'Приложение 2'!K102</f>
        <v>50.4</v>
      </c>
      <c r="K102" s="137">
        <f>'Приложение 2'!L102</f>
        <v>104.6</v>
      </c>
    </row>
    <row r="103" spans="1:11">
      <c r="A103" s="138" t="str">
        <f>'Приложение 2'!A103</f>
        <v>Иные бюджетные ассигнования</v>
      </c>
      <c r="B103" s="134" t="s">
        <v>136</v>
      </c>
      <c r="C103" s="134" t="s">
        <v>136</v>
      </c>
      <c r="D103" s="141" t="s">
        <v>137</v>
      </c>
      <c r="E103" s="141" t="s">
        <v>8</v>
      </c>
      <c r="F103" s="141" t="s">
        <v>62</v>
      </c>
      <c r="G103" s="141" t="s">
        <v>138</v>
      </c>
      <c r="H103" s="136" t="s">
        <v>68</v>
      </c>
      <c r="I103" s="137"/>
      <c r="J103" s="137">
        <f>'Приложение 2'!K103</f>
        <v>50.4</v>
      </c>
      <c r="K103" s="137">
        <f>'Приложение 2'!L103</f>
        <v>104.6</v>
      </c>
    </row>
    <row r="104" spans="1:11">
      <c r="A104" s="138" t="str">
        <f>'Приложение 2'!A104</f>
        <v>Резервные средства</v>
      </c>
      <c r="B104" s="134" t="s">
        <v>136</v>
      </c>
      <c r="C104" s="134" t="s">
        <v>136</v>
      </c>
      <c r="D104" s="141" t="s">
        <v>137</v>
      </c>
      <c r="E104" s="141" t="s">
        <v>8</v>
      </c>
      <c r="F104" s="141" t="s">
        <v>62</v>
      </c>
      <c r="G104" s="141" t="s">
        <v>138</v>
      </c>
      <c r="H104" s="136" t="s">
        <v>70</v>
      </c>
      <c r="I104" s="137"/>
      <c r="J104" s="137">
        <f>'Приложение 2'!K104</f>
        <v>50.4</v>
      </c>
      <c r="K104" s="137">
        <f>'Приложение 2'!L104</f>
        <v>104.6</v>
      </c>
    </row>
  </sheetData>
  <autoFilter ref="A1:K104"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conditionalFormatting sqref="A53">
    <cfRule type="expression" dxfId="9" priority="10" stopIfTrue="1">
      <formula>$F53=""</formula>
    </cfRule>
    <cfRule type="expression" dxfId="8" priority="11" stopIfTrue="1">
      <formula>#REF!&lt;&gt;""</formula>
    </cfRule>
    <cfRule type="expression" dxfId="7" priority="12" stopIfTrue="1">
      <formula>AND($G53="",$F53&lt;&gt;"")</formula>
    </cfRule>
    <cfRule type="expression" dxfId="6" priority="19" stopIfTrue="1">
      <formula>$F53=""</formula>
    </cfRule>
    <cfRule type="expression" dxfId="5" priority="20" stopIfTrue="1">
      <formula>#REF!&lt;&gt;""</formula>
    </cfRule>
    <cfRule type="expression" dxfId="4" priority="21" stopIfTrue="1">
      <formula>AND($G53="",$F53&lt;&gt;"")</formula>
    </cfRule>
  </conditionalFormatting>
  <conditionalFormatting sqref="B19:C19">
    <cfRule type="expression" dxfId="3" priority="1" stopIfTrue="1">
      <formula>$F19=""</formula>
    </cfRule>
    <cfRule type="expression" dxfId="2" priority="2" stopIfTrue="1">
      <formula>#REF!&lt;&gt;""</formula>
    </cfRule>
    <cfRule type="expression" dxfId="1" priority="3" stopIfTrue="1">
      <formula>AND($G19="",$F19&lt;&gt;"")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31" orientation="portrait" r:id="rId3"/>
  <headerFooter>
    <oddHeader>&amp;C&amp;P</oddHeader>
  </headerFooter>
  <rowBreaks count="1" manualBreakCount="1">
    <brk id="35" max="10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L129"/>
  <sheetViews>
    <sheetView view="pageBreakPreview" topLeftCell="A79" zoomScaleSheetLayoutView="100" workbookViewId="0">
      <selection activeCell="J69" sqref="J69"/>
    </sheetView>
  </sheetViews>
  <sheetFormatPr defaultRowHeight="12.75"/>
  <cols>
    <col min="1" max="1" width="37.5" customWidth="1"/>
    <col min="2" max="2" width="5.6640625" customWidth="1"/>
    <col min="3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282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2" t="s">
        <v>217</v>
      </c>
      <c r="J1" s="183"/>
      <c r="K1" s="183"/>
      <c r="L1" s="183"/>
    </row>
    <row r="2" spans="1:12" ht="79.5" customHeight="1">
      <c r="A2" s="187" t="s">
        <v>193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5" t="s">
        <v>1</v>
      </c>
      <c r="J3" s="185"/>
      <c r="K3" s="185"/>
      <c r="L3" s="185"/>
    </row>
    <row r="4" spans="1:12" ht="19.5" customHeight="1">
      <c r="A4" s="186" t="s">
        <v>2</v>
      </c>
      <c r="B4" s="186" t="s">
        <v>5</v>
      </c>
      <c r="C4" s="186"/>
      <c r="D4" s="186"/>
      <c r="E4" s="186"/>
      <c r="F4" s="186" t="s">
        <v>22</v>
      </c>
      <c r="G4" s="186" t="s">
        <v>3</v>
      </c>
      <c r="H4" s="186" t="s">
        <v>4</v>
      </c>
      <c r="I4" s="186" t="s">
        <v>21</v>
      </c>
      <c r="J4" s="186" t="s">
        <v>7</v>
      </c>
      <c r="K4" s="186"/>
      <c r="L4" s="186"/>
    </row>
    <row r="5" spans="1:12" ht="14.85" customHeight="1">
      <c r="A5" s="186" t="s">
        <v>0</v>
      </c>
      <c r="B5" s="186" t="s">
        <v>0</v>
      </c>
      <c r="C5" s="186"/>
      <c r="D5" s="186"/>
      <c r="E5" s="186"/>
      <c r="F5" s="186" t="s">
        <v>0</v>
      </c>
      <c r="G5" s="186" t="s">
        <v>0</v>
      </c>
      <c r="H5" s="186" t="s">
        <v>0</v>
      </c>
      <c r="I5" s="186" t="s">
        <v>0</v>
      </c>
      <c r="J5" s="101" t="s">
        <v>154</v>
      </c>
      <c r="K5" s="101" t="s">
        <v>169</v>
      </c>
      <c r="L5" s="101" t="s">
        <v>190</v>
      </c>
    </row>
    <row r="6" spans="1:12" ht="13.7" customHeight="1">
      <c r="A6" s="98" t="s">
        <v>8</v>
      </c>
      <c r="B6" s="98" t="s">
        <v>9</v>
      </c>
      <c r="C6" s="98" t="s">
        <v>10</v>
      </c>
      <c r="D6" s="98" t="s">
        <v>11</v>
      </c>
      <c r="E6" s="98" t="s">
        <v>12</v>
      </c>
      <c r="F6" s="98" t="s">
        <v>13</v>
      </c>
      <c r="G6" s="98" t="s">
        <v>14</v>
      </c>
      <c r="H6" s="98" t="s">
        <v>15</v>
      </c>
      <c r="I6" s="98" t="s">
        <v>16</v>
      </c>
      <c r="J6" s="98" t="s">
        <v>17</v>
      </c>
      <c r="K6" s="98" t="s">
        <v>18</v>
      </c>
      <c r="L6" s="98" t="s">
        <v>20</v>
      </c>
    </row>
    <row r="7" spans="1:12" ht="13.7" customHeight="1">
      <c r="A7" s="150" t="s">
        <v>19</v>
      </c>
      <c r="B7" s="151" t="s">
        <v>0</v>
      </c>
      <c r="C7" s="151" t="s">
        <v>0</v>
      </c>
      <c r="D7" s="151" t="s">
        <v>0</v>
      </c>
      <c r="E7" s="151" t="s">
        <v>0</v>
      </c>
      <c r="F7" s="151" t="s">
        <v>0</v>
      </c>
      <c r="G7" s="151" t="s">
        <v>0</v>
      </c>
      <c r="H7" s="151" t="s">
        <v>0</v>
      </c>
      <c r="I7" s="151" t="s">
        <v>0</v>
      </c>
      <c r="J7" s="152">
        <f>J8+J23+J31+J69</f>
        <v>5026</v>
      </c>
      <c r="K7" s="152">
        <f>K8+K23+K31+K69</f>
        <v>2066</v>
      </c>
      <c r="L7" s="152">
        <f>L8+L23+L31+L69</f>
        <v>2117.4</v>
      </c>
    </row>
    <row r="8" spans="1:12" ht="75" customHeight="1">
      <c r="A8" s="146" t="str">
        <f>'Приложение 2'!A67</f>
        <v>Муниципальная программа "Комплексного развития социальной  инфраструктуры Набережного сельского поселения  Ромодановского муниципального района Республики Мордовия на  2018-2028 года"</v>
      </c>
      <c r="B8" s="153" t="s">
        <v>17</v>
      </c>
      <c r="C8" s="153"/>
      <c r="D8" s="153"/>
      <c r="E8" s="153"/>
      <c r="F8" s="149"/>
      <c r="G8" s="154"/>
      <c r="H8" s="154"/>
      <c r="I8" s="154"/>
      <c r="J8" s="155">
        <f>J9+J16</f>
        <v>465.70000000000005</v>
      </c>
      <c r="K8" s="155">
        <f>K9+K16</f>
        <v>176.9</v>
      </c>
      <c r="L8" s="155">
        <f>L9+L16</f>
        <v>156.69999999999999</v>
      </c>
    </row>
    <row r="9" spans="1:12" ht="30" customHeight="1">
      <c r="A9" s="156" t="str">
        <f>'Приложение 2'!A72</f>
        <v>Основное мероприятия "Освещение территории сельского поселения"</v>
      </c>
      <c r="B9" s="153" t="s">
        <v>17</v>
      </c>
      <c r="C9" s="153" t="s">
        <v>78</v>
      </c>
      <c r="D9" s="153" t="s">
        <v>165</v>
      </c>
      <c r="E9" s="153"/>
      <c r="F9" s="139"/>
      <c r="G9" s="157"/>
      <c r="H9" s="157"/>
      <c r="I9" s="157"/>
      <c r="J9" s="155">
        <f t="shared" ref="J9:L9" si="0">J10</f>
        <v>326.60000000000002</v>
      </c>
      <c r="K9" s="155">
        <f t="shared" si="0"/>
        <v>176.9</v>
      </c>
      <c r="L9" s="155">
        <f t="shared" si="0"/>
        <v>156.69999999999999</v>
      </c>
    </row>
    <row r="10" spans="1:12" ht="13.7" customHeight="1">
      <c r="A10" s="158" t="s">
        <v>122</v>
      </c>
      <c r="B10" s="153" t="s">
        <v>17</v>
      </c>
      <c r="C10" s="153" t="s">
        <v>78</v>
      </c>
      <c r="D10" s="153" t="s">
        <v>165</v>
      </c>
      <c r="E10" s="153" t="s">
        <v>121</v>
      </c>
      <c r="F10" s="139"/>
      <c r="G10" s="157"/>
      <c r="H10" s="157"/>
      <c r="I10" s="157"/>
      <c r="J10" s="155">
        <f t="shared" ref="J10:J14" si="1">J11</f>
        <v>326.60000000000002</v>
      </c>
      <c r="K10" s="155">
        <f t="shared" ref="K10:K14" si="2">K11</f>
        <v>176.9</v>
      </c>
      <c r="L10" s="155">
        <f t="shared" ref="L10:L14" si="3">L11</f>
        <v>156.69999999999999</v>
      </c>
    </row>
    <row r="11" spans="1:12" ht="40.5" customHeight="1">
      <c r="A11" s="159" t="s">
        <v>166</v>
      </c>
      <c r="B11" s="153" t="s">
        <v>17</v>
      </c>
      <c r="C11" s="153" t="s">
        <v>78</v>
      </c>
      <c r="D11" s="153" t="s">
        <v>165</v>
      </c>
      <c r="E11" s="153" t="s">
        <v>121</v>
      </c>
      <c r="F11" s="139" t="s">
        <v>66</v>
      </c>
      <c r="G11" s="157"/>
      <c r="H11" s="157"/>
      <c r="I11" s="157"/>
      <c r="J11" s="155">
        <f t="shared" si="1"/>
        <v>326.60000000000002</v>
      </c>
      <c r="K11" s="155">
        <f t="shared" si="2"/>
        <v>176.9</v>
      </c>
      <c r="L11" s="155">
        <f t="shared" si="3"/>
        <v>156.69999999999999</v>
      </c>
    </row>
    <row r="12" spans="1:12" ht="40.5" customHeight="1">
      <c r="A12" s="159" t="s">
        <v>44</v>
      </c>
      <c r="B12" s="153" t="s">
        <v>17</v>
      </c>
      <c r="C12" s="153" t="s">
        <v>78</v>
      </c>
      <c r="D12" s="153" t="s">
        <v>165</v>
      </c>
      <c r="E12" s="153" t="s">
        <v>121</v>
      </c>
      <c r="F12" s="139" t="s">
        <v>67</v>
      </c>
      <c r="G12" s="157"/>
      <c r="H12" s="157"/>
      <c r="I12" s="157"/>
      <c r="J12" s="155">
        <f t="shared" si="1"/>
        <v>326.60000000000002</v>
      </c>
      <c r="K12" s="155">
        <f t="shared" si="2"/>
        <v>176.9</v>
      </c>
      <c r="L12" s="155">
        <f t="shared" si="3"/>
        <v>156.69999999999999</v>
      </c>
    </row>
    <row r="13" spans="1:12" ht="13.7" customHeight="1">
      <c r="A13" s="159" t="s">
        <v>57</v>
      </c>
      <c r="B13" s="153" t="s">
        <v>17</v>
      </c>
      <c r="C13" s="153" t="s">
        <v>78</v>
      </c>
      <c r="D13" s="153" t="s">
        <v>165</v>
      </c>
      <c r="E13" s="153" t="s">
        <v>121</v>
      </c>
      <c r="F13" s="139" t="s">
        <v>67</v>
      </c>
      <c r="G13" s="160" t="s">
        <v>48</v>
      </c>
      <c r="H13" s="160"/>
      <c r="I13" s="160"/>
      <c r="J13" s="155">
        <f t="shared" si="1"/>
        <v>326.60000000000002</v>
      </c>
      <c r="K13" s="155">
        <f t="shared" si="2"/>
        <v>176.9</v>
      </c>
      <c r="L13" s="155">
        <f t="shared" si="3"/>
        <v>156.69999999999999</v>
      </c>
    </row>
    <row r="14" spans="1:12" ht="13.7" customHeight="1">
      <c r="A14" s="146" t="s">
        <v>63</v>
      </c>
      <c r="B14" s="153" t="s">
        <v>17</v>
      </c>
      <c r="C14" s="153" t="s">
        <v>78</v>
      </c>
      <c r="D14" s="153" t="s">
        <v>165</v>
      </c>
      <c r="E14" s="153" t="s">
        <v>121</v>
      </c>
      <c r="F14" s="139" t="s">
        <v>67</v>
      </c>
      <c r="G14" s="160" t="s">
        <v>48</v>
      </c>
      <c r="H14" s="160" t="s">
        <v>52</v>
      </c>
      <c r="I14" s="160"/>
      <c r="J14" s="155">
        <f t="shared" si="1"/>
        <v>326.60000000000002</v>
      </c>
      <c r="K14" s="155">
        <f t="shared" si="2"/>
        <v>176.9</v>
      </c>
      <c r="L14" s="155">
        <f t="shared" si="3"/>
        <v>156.69999999999999</v>
      </c>
    </row>
    <row r="15" spans="1:12" ht="52.5" customHeight="1">
      <c r="A15" s="159" t="s">
        <v>145</v>
      </c>
      <c r="B15" s="153" t="s">
        <v>17</v>
      </c>
      <c r="C15" s="153" t="s">
        <v>78</v>
      </c>
      <c r="D15" s="153" t="s">
        <v>165</v>
      </c>
      <c r="E15" s="153" t="s">
        <v>121</v>
      </c>
      <c r="F15" s="139" t="s">
        <v>67</v>
      </c>
      <c r="G15" s="160" t="s">
        <v>48</v>
      </c>
      <c r="H15" s="160" t="s">
        <v>52</v>
      </c>
      <c r="I15" s="160" t="s">
        <v>135</v>
      </c>
      <c r="J15" s="155">
        <f>'Приложение 2'!J75</f>
        <v>326.60000000000002</v>
      </c>
      <c r="K15" s="155">
        <f>'Приложение 2'!K75</f>
        <v>176.9</v>
      </c>
      <c r="L15" s="155">
        <f>'Приложение 2'!L75</f>
        <v>156.69999999999999</v>
      </c>
    </row>
    <row r="16" spans="1:12" ht="30" customHeight="1">
      <c r="A16" s="159" t="str">
        <f>'Приложение 2'!A68</f>
        <v>Основное мероприятие "Благоустройство территории "</v>
      </c>
      <c r="B16" s="153" t="s">
        <v>17</v>
      </c>
      <c r="C16" s="153" t="s">
        <v>78</v>
      </c>
      <c r="D16" s="153" t="s">
        <v>174</v>
      </c>
      <c r="E16" s="153"/>
      <c r="F16" s="139"/>
      <c r="G16" s="160"/>
      <c r="H16" s="160"/>
      <c r="I16" s="160"/>
      <c r="J16" s="155">
        <f t="shared" ref="J16:L21" si="4">J17</f>
        <v>139.1</v>
      </c>
      <c r="K16" s="155">
        <f t="shared" si="4"/>
        <v>0</v>
      </c>
      <c r="L16" s="155">
        <f t="shared" si="4"/>
        <v>0</v>
      </c>
    </row>
    <row r="17" spans="1:12" ht="28.5" customHeight="1">
      <c r="A17" s="159" t="str">
        <f>'Приложение 2'!A69</f>
        <v>Прочие мероприятия по благоустройству</v>
      </c>
      <c r="B17" s="153" t="s">
        <v>17</v>
      </c>
      <c r="C17" s="153" t="s">
        <v>78</v>
      </c>
      <c r="D17" s="153" t="s">
        <v>174</v>
      </c>
      <c r="E17" s="153" t="s">
        <v>175</v>
      </c>
      <c r="F17" s="139"/>
      <c r="G17" s="160"/>
      <c r="H17" s="160"/>
      <c r="I17" s="160"/>
      <c r="J17" s="155">
        <f t="shared" si="4"/>
        <v>139.1</v>
      </c>
      <c r="K17" s="155">
        <f t="shared" si="4"/>
        <v>0</v>
      </c>
      <c r="L17" s="155">
        <f t="shared" si="4"/>
        <v>0</v>
      </c>
    </row>
    <row r="18" spans="1:12" ht="43.5" customHeight="1">
      <c r="A18" s="159" t="str">
        <f>'Приложение 2'!A70</f>
        <v>Закупка товаров, работ и услуг для обеспечения государственных (муниципальных) нужд</v>
      </c>
      <c r="B18" s="153" t="s">
        <v>17</v>
      </c>
      <c r="C18" s="153" t="s">
        <v>78</v>
      </c>
      <c r="D18" s="153" t="s">
        <v>174</v>
      </c>
      <c r="E18" s="153" t="s">
        <v>175</v>
      </c>
      <c r="F18" s="139" t="s">
        <v>66</v>
      </c>
      <c r="G18" s="160"/>
      <c r="H18" s="160"/>
      <c r="I18" s="160"/>
      <c r="J18" s="155">
        <f t="shared" si="4"/>
        <v>139.1</v>
      </c>
      <c r="K18" s="155">
        <f t="shared" si="4"/>
        <v>0</v>
      </c>
      <c r="L18" s="155">
        <f t="shared" si="4"/>
        <v>0</v>
      </c>
    </row>
    <row r="19" spans="1:12" ht="38.25" customHeight="1">
      <c r="A19" s="159" t="str">
        <f>'Приложение 2'!A71</f>
        <v>Иные закупки товаров, работ и услуг для обеспечения государственных (муниципальных) нужд</v>
      </c>
      <c r="B19" s="153" t="s">
        <v>17</v>
      </c>
      <c r="C19" s="153" t="s">
        <v>78</v>
      </c>
      <c r="D19" s="153" t="s">
        <v>174</v>
      </c>
      <c r="E19" s="153" t="s">
        <v>175</v>
      </c>
      <c r="F19" s="139" t="s">
        <v>67</v>
      </c>
      <c r="G19" s="160"/>
      <c r="H19" s="160"/>
      <c r="I19" s="160"/>
      <c r="J19" s="155">
        <f t="shared" si="4"/>
        <v>139.1</v>
      </c>
      <c r="K19" s="155">
        <f t="shared" si="4"/>
        <v>0</v>
      </c>
      <c r="L19" s="155">
        <f t="shared" si="4"/>
        <v>0</v>
      </c>
    </row>
    <row r="20" spans="1:12" ht="19.5" customHeight="1">
      <c r="A20" s="159" t="str">
        <f>'Приложение 2'!A65</f>
        <v>Жилищно-коммунальное хозяйство</v>
      </c>
      <c r="B20" s="153" t="s">
        <v>17</v>
      </c>
      <c r="C20" s="153" t="s">
        <v>78</v>
      </c>
      <c r="D20" s="153" t="s">
        <v>174</v>
      </c>
      <c r="E20" s="153" t="s">
        <v>175</v>
      </c>
      <c r="F20" s="139" t="s">
        <v>67</v>
      </c>
      <c r="G20" s="160" t="s">
        <v>48</v>
      </c>
      <c r="H20" s="160"/>
      <c r="I20" s="160"/>
      <c r="J20" s="155">
        <f t="shared" si="4"/>
        <v>139.1</v>
      </c>
      <c r="K20" s="155">
        <f t="shared" si="4"/>
        <v>0</v>
      </c>
      <c r="L20" s="155">
        <f t="shared" si="4"/>
        <v>0</v>
      </c>
    </row>
    <row r="21" spans="1:12" ht="16.5" customHeight="1">
      <c r="A21" s="159" t="str">
        <f>'Приложение 2'!A66</f>
        <v>Благоустройство</v>
      </c>
      <c r="B21" s="153" t="s">
        <v>17</v>
      </c>
      <c r="C21" s="153" t="s">
        <v>78</v>
      </c>
      <c r="D21" s="153" t="s">
        <v>174</v>
      </c>
      <c r="E21" s="153" t="s">
        <v>175</v>
      </c>
      <c r="F21" s="139" t="s">
        <v>67</v>
      </c>
      <c r="G21" s="160" t="s">
        <v>48</v>
      </c>
      <c r="H21" s="160" t="s">
        <v>52</v>
      </c>
      <c r="I21" s="160"/>
      <c r="J21" s="155">
        <f t="shared" si="4"/>
        <v>139.1</v>
      </c>
      <c r="K21" s="155">
        <f t="shared" si="4"/>
        <v>0</v>
      </c>
      <c r="L21" s="155">
        <f t="shared" si="4"/>
        <v>0</v>
      </c>
    </row>
    <row r="22" spans="1:12" ht="55.5" customHeight="1">
      <c r="A22" s="159" t="str">
        <f>A15</f>
        <v>Администрация Набережного сельского поселения Ромодановского муниципального района Республики Мордовия</v>
      </c>
      <c r="B22" s="153" t="s">
        <v>17</v>
      </c>
      <c r="C22" s="153" t="s">
        <v>78</v>
      </c>
      <c r="D22" s="153" t="s">
        <v>174</v>
      </c>
      <c r="E22" s="153" t="s">
        <v>175</v>
      </c>
      <c r="F22" s="139" t="s">
        <v>67</v>
      </c>
      <c r="G22" s="160" t="s">
        <v>48</v>
      </c>
      <c r="H22" s="160" t="s">
        <v>52</v>
      </c>
      <c r="I22" s="160" t="s">
        <v>135</v>
      </c>
      <c r="J22" s="155">
        <f>'Приложение 2'!J71</f>
        <v>139.1</v>
      </c>
      <c r="K22" s="155">
        <f>'Приложение 2'!K71</f>
        <v>0</v>
      </c>
      <c r="L22" s="155">
        <f>'Приложение 2'!L71</f>
        <v>0</v>
      </c>
    </row>
    <row r="23" spans="1:12" ht="90" customHeight="1">
      <c r="A23" s="145" t="s">
        <v>146</v>
      </c>
      <c r="B23" s="153" t="s">
        <v>163</v>
      </c>
      <c r="C23" s="153"/>
      <c r="D23" s="153"/>
      <c r="E23" s="153"/>
      <c r="F23" s="149"/>
      <c r="G23" s="157"/>
      <c r="H23" s="157"/>
      <c r="I23" s="157"/>
      <c r="J23" s="155">
        <f>J24</f>
        <v>335</v>
      </c>
      <c r="K23" s="155">
        <f>K24</f>
        <v>355</v>
      </c>
      <c r="L23" s="155">
        <f>L24</f>
        <v>369</v>
      </c>
    </row>
    <row r="24" spans="1:12" ht="65.25" customHeight="1">
      <c r="A24" s="145" t="s">
        <v>120</v>
      </c>
      <c r="B24" s="153" t="s">
        <v>163</v>
      </c>
      <c r="C24" s="153" t="s">
        <v>78</v>
      </c>
      <c r="D24" s="153" t="s">
        <v>36</v>
      </c>
      <c r="E24" s="153"/>
      <c r="F24" s="149"/>
      <c r="G24" s="157"/>
      <c r="H24" s="157"/>
      <c r="I24" s="157"/>
      <c r="J24" s="155">
        <f t="shared" ref="J24:L24" si="5">J25</f>
        <v>335</v>
      </c>
      <c r="K24" s="155">
        <f t="shared" si="5"/>
        <v>355</v>
      </c>
      <c r="L24" s="155">
        <f t="shared" si="5"/>
        <v>369</v>
      </c>
    </row>
    <row r="25" spans="1:12" ht="294.75" customHeight="1">
      <c r="A25" s="145" t="str">
        <f>'Приложение 2'!A62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153" t="s">
        <v>163</v>
      </c>
      <c r="C25" s="153" t="s">
        <v>78</v>
      </c>
      <c r="D25" s="153" t="s">
        <v>36</v>
      </c>
      <c r="E25" s="153" t="s">
        <v>203</v>
      </c>
      <c r="F25" s="149"/>
      <c r="G25" s="157"/>
      <c r="H25" s="157"/>
      <c r="I25" s="157"/>
      <c r="J25" s="155">
        <f>J26</f>
        <v>335</v>
      </c>
      <c r="K25" s="155">
        <f t="shared" ref="K25" si="6">K26</f>
        <v>355</v>
      </c>
      <c r="L25" s="155">
        <f t="shared" ref="L25" si="7">L26</f>
        <v>369</v>
      </c>
    </row>
    <row r="26" spans="1:12" ht="42" customHeight="1">
      <c r="A26" s="159" t="s">
        <v>166</v>
      </c>
      <c r="B26" s="153" t="s">
        <v>163</v>
      </c>
      <c r="C26" s="153" t="s">
        <v>78</v>
      </c>
      <c r="D26" s="153" t="s">
        <v>36</v>
      </c>
      <c r="E26" s="153" t="s">
        <v>203</v>
      </c>
      <c r="F26" s="149" t="s">
        <v>66</v>
      </c>
      <c r="G26" s="157"/>
      <c r="H26" s="157"/>
      <c r="I26" s="157"/>
      <c r="J26" s="155">
        <f t="shared" ref="J26:J28" si="8">J27</f>
        <v>335</v>
      </c>
      <c r="K26" s="155">
        <f t="shared" ref="K26:K28" si="9">K27</f>
        <v>355</v>
      </c>
      <c r="L26" s="155">
        <f t="shared" ref="L26:L28" si="10">L27</f>
        <v>369</v>
      </c>
    </row>
    <row r="27" spans="1:12" ht="38.25">
      <c r="A27" s="159" t="s">
        <v>44</v>
      </c>
      <c r="B27" s="153" t="s">
        <v>163</v>
      </c>
      <c r="C27" s="153" t="s">
        <v>78</v>
      </c>
      <c r="D27" s="153" t="s">
        <v>36</v>
      </c>
      <c r="E27" s="153" t="s">
        <v>203</v>
      </c>
      <c r="F27" s="149" t="s">
        <v>67</v>
      </c>
      <c r="G27" s="157"/>
      <c r="H27" s="157"/>
      <c r="I27" s="157"/>
      <c r="J27" s="155">
        <f t="shared" si="8"/>
        <v>335</v>
      </c>
      <c r="K27" s="155">
        <f t="shared" si="9"/>
        <v>355</v>
      </c>
      <c r="L27" s="155">
        <f t="shared" si="10"/>
        <v>369</v>
      </c>
    </row>
    <row r="28" spans="1:12">
      <c r="A28" s="158" t="s">
        <v>53</v>
      </c>
      <c r="B28" s="153" t="s">
        <v>163</v>
      </c>
      <c r="C28" s="153" t="s">
        <v>78</v>
      </c>
      <c r="D28" s="153" t="s">
        <v>36</v>
      </c>
      <c r="E28" s="153" t="s">
        <v>203</v>
      </c>
      <c r="F28" s="149" t="s">
        <v>67</v>
      </c>
      <c r="G28" s="154" t="s">
        <v>43</v>
      </c>
      <c r="H28" s="154"/>
      <c r="I28" s="154"/>
      <c r="J28" s="155">
        <f t="shared" si="8"/>
        <v>335</v>
      </c>
      <c r="K28" s="155">
        <f t="shared" si="9"/>
        <v>355</v>
      </c>
      <c r="L28" s="155">
        <f t="shared" si="10"/>
        <v>369</v>
      </c>
    </row>
    <row r="29" spans="1:12" ht="29.25" customHeight="1">
      <c r="A29" s="159" t="str">
        <f>'Приложение 2'!A59</f>
        <v>Дорожное хозяйство (дорожные фонды)</v>
      </c>
      <c r="B29" s="153" t="s">
        <v>163</v>
      </c>
      <c r="C29" s="153" t="s">
        <v>78</v>
      </c>
      <c r="D29" s="153" t="s">
        <v>36</v>
      </c>
      <c r="E29" s="153" t="s">
        <v>203</v>
      </c>
      <c r="F29" s="149" t="s">
        <v>67</v>
      </c>
      <c r="G29" s="154" t="s">
        <v>43</v>
      </c>
      <c r="H29" s="154" t="s">
        <v>56</v>
      </c>
      <c r="I29" s="154"/>
      <c r="J29" s="155">
        <f>J30</f>
        <v>335</v>
      </c>
      <c r="K29" s="155">
        <f>K30</f>
        <v>355</v>
      </c>
      <c r="L29" s="155">
        <f>L30</f>
        <v>369</v>
      </c>
    </row>
    <row r="30" spans="1:12" ht="51">
      <c r="A30" s="159" t="s">
        <v>145</v>
      </c>
      <c r="B30" s="153" t="s">
        <v>163</v>
      </c>
      <c r="C30" s="153" t="s">
        <v>78</v>
      </c>
      <c r="D30" s="153" t="s">
        <v>36</v>
      </c>
      <c r="E30" s="153" t="s">
        <v>203</v>
      </c>
      <c r="F30" s="149" t="s">
        <v>67</v>
      </c>
      <c r="G30" s="154" t="s">
        <v>43</v>
      </c>
      <c r="H30" s="154" t="s">
        <v>56</v>
      </c>
      <c r="I30" s="154" t="s">
        <v>135</v>
      </c>
      <c r="J30" s="155">
        <f>'Приложение 2'!J64</f>
        <v>335</v>
      </c>
      <c r="K30" s="155">
        <f>'Приложение 2'!K64</f>
        <v>355</v>
      </c>
      <c r="L30" s="155">
        <f>'Приложение 2'!L64</f>
        <v>369</v>
      </c>
    </row>
    <row r="31" spans="1:12" ht="73.5" customHeight="1">
      <c r="A31" s="159" t="str">
        <f>'Приложение 2'!A10</f>
        <v>Обеспечение деятельности Администрации Набережного сельского поселения Ромодановского муниципального района Республики Мордовия</v>
      </c>
      <c r="B31" s="153">
        <v>65</v>
      </c>
      <c r="C31" s="153"/>
      <c r="D31" s="153"/>
      <c r="E31" s="153"/>
      <c r="F31" s="139"/>
      <c r="G31" s="157"/>
      <c r="H31" s="157"/>
      <c r="I31" s="157"/>
      <c r="J31" s="155">
        <f>J32+J51</f>
        <v>1517.6</v>
      </c>
      <c r="K31" s="155">
        <f>K32+K51</f>
        <v>1121.5999999999999</v>
      </c>
      <c r="L31" s="155">
        <f>L32+L51</f>
        <v>1173</v>
      </c>
    </row>
    <row r="32" spans="1:12" ht="12.75" customHeight="1">
      <c r="A32" s="159" t="s">
        <v>39</v>
      </c>
      <c r="B32" s="153">
        <v>65</v>
      </c>
      <c r="C32" s="153">
        <v>1</v>
      </c>
      <c r="D32" s="153"/>
      <c r="E32" s="153"/>
      <c r="F32" s="139"/>
      <c r="G32" s="157"/>
      <c r="H32" s="157"/>
      <c r="I32" s="157"/>
      <c r="J32" s="155">
        <f>J33+J45</f>
        <v>651.9</v>
      </c>
      <c r="K32" s="155">
        <f>K33+K39</f>
        <v>651</v>
      </c>
      <c r="L32" s="155">
        <f>L33+L39</f>
        <v>651</v>
      </c>
    </row>
    <row r="33" spans="1:12" ht="26.25" customHeight="1">
      <c r="A33" s="159" t="s">
        <v>40</v>
      </c>
      <c r="B33" s="153">
        <v>65</v>
      </c>
      <c r="C33" s="153">
        <v>1</v>
      </c>
      <c r="D33" s="153" t="s">
        <v>62</v>
      </c>
      <c r="E33" s="153" t="s">
        <v>73</v>
      </c>
      <c r="F33" s="139"/>
      <c r="G33" s="157"/>
      <c r="H33" s="157"/>
      <c r="I33" s="157"/>
      <c r="J33" s="155">
        <f t="shared" ref="J33:J35" si="11">J34</f>
        <v>558.1</v>
      </c>
      <c r="K33" s="155">
        <f t="shared" ref="K33:L40" si="12">K34</f>
        <v>600.6</v>
      </c>
      <c r="L33" s="155">
        <f t="shared" si="12"/>
        <v>546.4</v>
      </c>
    </row>
    <row r="34" spans="1:12" ht="15.75" customHeight="1">
      <c r="A34" s="159" t="s">
        <v>41</v>
      </c>
      <c r="B34" s="153">
        <v>65</v>
      </c>
      <c r="C34" s="153">
        <v>1</v>
      </c>
      <c r="D34" s="153" t="s">
        <v>62</v>
      </c>
      <c r="E34" s="153" t="s">
        <v>73</v>
      </c>
      <c r="F34" s="139" t="s">
        <v>64</v>
      </c>
      <c r="G34" s="157"/>
      <c r="H34" s="157"/>
      <c r="I34" s="157"/>
      <c r="J34" s="155">
        <f t="shared" si="11"/>
        <v>558.1</v>
      </c>
      <c r="K34" s="155">
        <f t="shared" si="12"/>
        <v>600.6</v>
      </c>
      <c r="L34" s="155">
        <f t="shared" si="12"/>
        <v>546.4</v>
      </c>
    </row>
    <row r="35" spans="1:12" ht="30" customHeight="1">
      <c r="A35" s="159" t="s">
        <v>42</v>
      </c>
      <c r="B35" s="153">
        <v>65</v>
      </c>
      <c r="C35" s="153">
        <v>1</v>
      </c>
      <c r="D35" s="153" t="s">
        <v>62</v>
      </c>
      <c r="E35" s="153" t="s">
        <v>73</v>
      </c>
      <c r="F35" s="139" t="s">
        <v>65</v>
      </c>
      <c r="G35" s="157"/>
      <c r="H35" s="157"/>
      <c r="I35" s="157"/>
      <c r="J35" s="155">
        <f t="shared" si="11"/>
        <v>558.1</v>
      </c>
      <c r="K35" s="155">
        <f t="shared" si="12"/>
        <v>600.6</v>
      </c>
      <c r="L35" s="155">
        <f t="shared" si="12"/>
        <v>546.4</v>
      </c>
    </row>
    <row r="36" spans="1:12" ht="15" customHeight="1">
      <c r="A36" s="159" t="s">
        <v>35</v>
      </c>
      <c r="B36" s="153">
        <v>65</v>
      </c>
      <c r="C36" s="153">
        <v>1</v>
      </c>
      <c r="D36" s="153" t="s">
        <v>62</v>
      </c>
      <c r="E36" s="153" t="s">
        <v>73</v>
      </c>
      <c r="F36" s="139" t="s">
        <v>65</v>
      </c>
      <c r="G36" s="154" t="s">
        <v>36</v>
      </c>
      <c r="H36" s="154"/>
      <c r="I36" s="154"/>
      <c r="J36" s="155">
        <f>J37</f>
        <v>558.1</v>
      </c>
      <c r="K36" s="155">
        <f>K37</f>
        <v>600.6</v>
      </c>
      <c r="L36" s="155">
        <f>L37</f>
        <v>546.4</v>
      </c>
    </row>
    <row r="37" spans="1:12" ht="44.25" customHeight="1">
      <c r="A37" s="138" t="s">
        <v>37</v>
      </c>
      <c r="B37" s="153">
        <v>65</v>
      </c>
      <c r="C37" s="153">
        <v>1</v>
      </c>
      <c r="D37" s="153" t="s">
        <v>62</v>
      </c>
      <c r="E37" s="153" t="s">
        <v>73</v>
      </c>
      <c r="F37" s="139" t="s">
        <v>65</v>
      </c>
      <c r="G37" s="154" t="s">
        <v>36</v>
      </c>
      <c r="H37" s="154" t="s">
        <v>38</v>
      </c>
      <c r="I37" s="154"/>
      <c r="J37" s="155">
        <f t="shared" ref="J37" si="13">J38</f>
        <v>558.1</v>
      </c>
      <c r="K37" s="155">
        <f t="shared" si="12"/>
        <v>600.6</v>
      </c>
      <c r="L37" s="155">
        <f t="shared" si="12"/>
        <v>546.4</v>
      </c>
    </row>
    <row r="38" spans="1:12" ht="51">
      <c r="A38" s="159" t="s">
        <v>145</v>
      </c>
      <c r="B38" s="153">
        <v>65</v>
      </c>
      <c r="C38" s="153">
        <v>1</v>
      </c>
      <c r="D38" s="153" t="s">
        <v>62</v>
      </c>
      <c r="E38" s="153" t="s">
        <v>73</v>
      </c>
      <c r="F38" s="139" t="s">
        <v>65</v>
      </c>
      <c r="G38" s="154" t="s">
        <v>36</v>
      </c>
      <c r="H38" s="154" t="s">
        <v>38</v>
      </c>
      <c r="I38" s="154" t="s">
        <v>135</v>
      </c>
      <c r="J38" s="155">
        <f>'Приложение 2'!J14</f>
        <v>558.1</v>
      </c>
      <c r="K38" s="155">
        <f>'Приложение 2'!K14</f>
        <v>600.6</v>
      </c>
      <c r="L38" s="155">
        <f>'Приложение 2'!L14</f>
        <v>546.4</v>
      </c>
    </row>
    <row r="39" spans="1:12">
      <c r="A39" s="159" t="str">
        <f>'Приложение 3'!A102</f>
        <v>Условно утвержденные расходы</v>
      </c>
      <c r="B39" s="153" t="s">
        <v>137</v>
      </c>
      <c r="C39" s="153" t="s">
        <v>8</v>
      </c>
      <c r="D39" s="153" t="s">
        <v>62</v>
      </c>
      <c r="E39" s="153" t="s">
        <v>138</v>
      </c>
      <c r="F39" s="139"/>
      <c r="G39" s="154"/>
      <c r="H39" s="154"/>
      <c r="I39" s="154"/>
      <c r="J39" s="155">
        <v>0</v>
      </c>
      <c r="K39" s="155">
        <f t="shared" si="12"/>
        <v>50.4</v>
      </c>
      <c r="L39" s="155">
        <f t="shared" si="12"/>
        <v>104.6</v>
      </c>
    </row>
    <row r="40" spans="1:12">
      <c r="A40" s="159" t="str">
        <f>'Приложение 3'!A103</f>
        <v>Иные бюджетные ассигнования</v>
      </c>
      <c r="B40" s="153" t="s">
        <v>137</v>
      </c>
      <c r="C40" s="153" t="s">
        <v>8</v>
      </c>
      <c r="D40" s="153" t="s">
        <v>62</v>
      </c>
      <c r="E40" s="153" t="s">
        <v>138</v>
      </c>
      <c r="F40" s="139" t="s">
        <v>68</v>
      </c>
      <c r="G40" s="154"/>
      <c r="H40" s="154"/>
      <c r="I40" s="154"/>
      <c r="J40" s="155">
        <v>0</v>
      </c>
      <c r="K40" s="155">
        <f t="shared" si="12"/>
        <v>50.4</v>
      </c>
      <c r="L40" s="155">
        <f t="shared" si="12"/>
        <v>104.6</v>
      </c>
    </row>
    <row r="41" spans="1:12">
      <c r="A41" s="159" t="str">
        <f>'Приложение 3'!A104</f>
        <v>Резервные средства</v>
      </c>
      <c r="B41" s="153" t="s">
        <v>137</v>
      </c>
      <c r="C41" s="153" t="s">
        <v>8</v>
      </c>
      <c r="D41" s="153" t="s">
        <v>62</v>
      </c>
      <c r="E41" s="153" t="s">
        <v>138</v>
      </c>
      <c r="F41" s="139" t="s">
        <v>70</v>
      </c>
      <c r="G41" s="154"/>
      <c r="H41" s="154"/>
      <c r="I41" s="154"/>
      <c r="J41" s="155">
        <v>0</v>
      </c>
      <c r="K41" s="155">
        <f>K42</f>
        <v>50.4</v>
      </c>
      <c r="L41" s="155">
        <f>L42</f>
        <v>104.6</v>
      </c>
    </row>
    <row r="42" spans="1:12" ht="15.75" customHeight="1">
      <c r="A42" s="159" t="str">
        <f>'Приложение 3'!A98</f>
        <v>Условно утвержденные расходы</v>
      </c>
      <c r="B42" s="153" t="s">
        <v>137</v>
      </c>
      <c r="C42" s="153" t="s">
        <v>8</v>
      </c>
      <c r="D42" s="153" t="s">
        <v>62</v>
      </c>
      <c r="E42" s="153" t="s">
        <v>138</v>
      </c>
      <c r="F42" s="139" t="s">
        <v>70</v>
      </c>
      <c r="G42" s="154" t="s">
        <v>136</v>
      </c>
      <c r="H42" s="154"/>
      <c r="I42" s="154"/>
      <c r="J42" s="155">
        <v>0</v>
      </c>
      <c r="K42" s="155">
        <f>K43</f>
        <v>50.4</v>
      </c>
      <c r="L42" s="155">
        <f>L43</f>
        <v>104.6</v>
      </c>
    </row>
    <row r="43" spans="1:12" ht="18" customHeight="1">
      <c r="A43" s="159" t="str">
        <f>'Приложение 3'!A99</f>
        <v>Условно утвержденные расходы</v>
      </c>
      <c r="B43" s="153" t="s">
        <v>137</v>
      </c>
      <c r="C43" s="153" t="s">
        <v>8</v>
      </c>
      <c r="D43" s="153" t="s">
        <v>62</v>
      </c>
      <c r="E43" s="153" t="s">
        <v>138</v>
      </c>
      <c r="F43" s="139" t="s">
        <v>70</v>
      </c>
      <c r="G43" s="154" t="s">
        <v>136</v>
      </c>
      <c r="H43" s="154" t="s">
        <v>136</v>
      </c>
      <c r="I43" s="154"/>
      <c r="J43" s="155">
        <v>0</v>
      </c>
      <c r="K43" s="155">
        <f t="shared" ref="K43:L43" si="14">K44</f>
        <v>50.4</v>
      </c>
      <c r="L43" s="155">
        <f t="shared" si="14"/>
        <v>104.6</v>
      </c>
    </row>
    <row r="44" spans="1:12" ht="51.75" customHeight="1">
      <c r="A44" s="159" t="s">
        <v>145</v>
      </c>
      <c r="B44" s="153" t="s">
        <v>137</v>
      </c>
      <c r="C44" s="153" t="s">
        <v>8</v>
      </c>
      <c r="D44" s="153" t="s">
        <v>62</v>
      </c>
      <c r="E44" s="153" t="s">
        <v>138</v>
      </c>
      <c r="F44" s="139" t="s">
        <v>70</v>
      </c>
      <c r="G44" s="154" t="s">
        <v>136</v>
      </c>
      <c r="H44" s="154" t="s">
        <v>136</v>
      </c>
      <c r="I44" s="154" t="s">
        <v>135</v>
      </c>
      <c r="J44" s="155">
        <v>0</v>
      </c>
      <c r="K44" s="155">
        <f>'Приложение 2'!K104</f>
        <v>50.4</v>
      </c>
      <c r="L44" s="155">
        <f>'Приложение 2'!L104</f>
        <v>104.6</v>
      </c>
    </row>
    <row r="45" spans="1:12" ht="76.5">
      <c r="A45" s="159" t="str">
        <f>'Приложение 2'!A15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45" s="153" t="s">
        <v>137</v>
      </c>
      <c r="C45" s="153" t="s">
        <v>8</v>
      </c>
      <c r="D45" s="153" t="s">
        <v>62</v>
      </c>
      <c r="E45" s="153" t="s">
        <v>201</v>
      </c>
      <c r="F45" s="139"/>
      <c r="G45" s="154"/>
      <c r="H45" s="154"/>
      <c r="I45" s="154"/>
      <c r="J45" s="155">
        <f t="shared" ref="J45:J48" si="15">J46</f>
        <v>93.8</v>
      </c>
      <c r="K45" s="155">
        <f t="shared" ref="K45:L48" si="16">K46</f>
        <v>0</v>
      </c>
      <c r="L45" s="155">
        <f t="shared" si="16"/>
        <v>0</v>
      </c>
    </row>
    <row r="46" spans="1:12" ht="89.25">
      <c r="A46" s="159" t="str">
        <f>'Приложение 2'!A16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46" s="153" t="s">
        <v>137</v>
      </c>
      <c r="C46" s="153" t="s">
        <v>8</v>
      </c>
      <c r="D46" s="153" t="s">
        <v>62</v>
      </c>
      <c r="E46" s="153" t="s">
        <v>201</v>
      </c>
      <c r="F46" s="139" t="s">
        <v>64</v>
      </c>
      <c r="G46" s="154"/>
      <c r="H46" s="154"/>
      <c r="I46" s="154"/>
      <c r="J46" s="155">
        <f t="shared" si="15"/>
        <v>93.8</v>
      </c>
      <c r="K46" s="155">
        <f t="shared" si="16"/>
        <v>0</v>
      </c>
      <c r="L46" s="155">
        <f t="shared" si="16"/>
        <v>0</v>
      </c>
    </row>
    <row r="47" spans="1:12" ht="38.25">
      <c r="A47" s="159" t="str">
        <f>'Приложение 2'!A17</f>
        <v>Расходы на выплаты персоналу государственных (муниципальных) органов</v>
      </c>
      <c r="B47" s="153" t="s">
        <v>137</v>
      </c>
      <c r="C47" s="153" t="s">
        <v>8</v>
      </c>
      <c r="D47" s="153" t="s">
        <v>62</v>
      </c>
      <c r="E47" s="153" t="s">
        <v>201</v>
      </c>
      <c r="F47" s="139" t="s">
        <v>65</v>
      </c>
      <c r="G47" s="154"/>
      <c r="H47" s="154"/>
      <c r="I47" s="154"/>
      <c r="J47" s="155">
        <f t="shared" si="15"/>
        <v>93.8</v>
      </c>
      <c r="K47" s="155">
        <f t="shared" si="16"/>
        <v>0</v>
      </c>
      <c r="L47" s="155">
        <f t="shared" si="16"/>
        <v>0</v>
      </c>
    </row>
    <row r="48" spans="1:12">
      <c r="A48" s="159" t="str">
        <f>A36</f>
        <v>Общегосударственные вопросы</v>
      </c>
      <c r="B48" s="153" t="s">
        <v>137</v>
      </c>
      <c r="C48" s="153" t="s">
        <v>8</v>
      </c>
      <c r="D48" s="153" t="s">
        <v>62</v>
      </c>
      <c r="E48" s="153" t="s">
        <v>201</v>
      </c>
      <c r="F48" s="139" t="s">
        <v>65</v>
      </c>
      <c r="G48" s="154" t="s">
        <v>36</v>
      </c>
      <c r="H48" s="154"/>
      <c r="I48" s="154"/>
      <c r="J48" s="155">
        <f t="shared" si="15"/>
        <v>93.8</v>
      </c>
      <c r="K48" s="155">
        <f t="shared" si="16"/>
        <v>0</v>
      </c>
      <c r="L48" s="155">
        <f t="shared" si="16"/>
        <v>0</v>
      </c>
    </row>
    <row r="49" spans="1:12" ht="51">
      <c r="A49" s="159" t="str">
        <f>A37</f>
        <v>Функционирование высшего должностного лица субъекта Российской Федерации и муниципального образования</v>
      </c>
      <c r="B49" s="153" t="s">
        <v>137</v>
      </c>
      <c r="C49" s="153" t="s">
        <v>8</v>
      </c>
      <c r="D49" s="153" t="s">
        <v>62</v>
      </c>
      <c r="E49" s="153" t="s">
        <v>201</v>
      </c>
      <c r="F49" s="139" t="s">
        <v>65</v>
      </c>
      <c r="G49" s="154" t="s">
        <v>36</v>
      </c>
      <c r="H49" s="154" t="s">
        <v>38</v>
      </c>
      <c r="I49" s="154"/>
      <c r="J49" s="155">
        <f>J50</f>
        <v>93.8</v>
      </c>
      <c r="K49" s="155">
        <v>0</v>
      </c>
      <c r="L49" s="155">
        <v>0</v>
      </c>
    </row>
    <row r="50" spans="1:12" ht="51">
      <c r="A50" s="159" t="str">
        <f>A44</f>
        <v>Администрация Набережного сельского поселения Ромодановского муниципального района Республики Мордовия</v>
      </c>
      <c r="B50" s="153" t="s">
        <v>137</v>
      </c>
      <c r="C50" s="153" t="s">
        <v>8</v>
      </c>
      <c r="D50" s="153" t="s">
        <v>62</v>
      </c>
      <c r="E50" s="153" t="s">
        <v>201</v>
      </c>
      <c r="F50" s="139" t="s">
        <v>65</v>
      </c>
      <c r="G50" s="154" t="s">
        <v>36</v>
      </c>
      <c r="H50" s="154" t="s">
        <v>38</v>
      </c>
      <c r="I50" s="154" t="s">
        <v>135</v>
      </c>
      <c r="J50" s="155">
        <f>'Приложение 2'!J17</f>
        <v>93.8</v>
      </c>
      <c r="K50" s="155">
        <v>0</v>
      </c>
      <c r="L50" s="155">
        <v>0</v>
      </c>
    </row>
    <row r="51" spans="1:12" ht="39.75" customHeight="1">
      <c r="A51" s="159" t="str">
        <f>'Приложение 2'!A20</f>
        <v>Расходы в рамках обеспечения деятельности администрации Набережного сельского поселения</v>
      </c>
      <c r="B51" s="153" t="s">
        <v>137</v>
      </c>
      <c r="C51" s="153" t="s">
        <v>9</v>
      </c>
      <c r="D51" s="153"/>
      <c r="E51" s="153"/>
      <c r="F51" s="149"/>
      <c r="G51" s="157"/>
      <c r="H51" s="157"/>
      <c r="I51" s="157"/>
      <c r="J51" s="155">
        <f>J52+J58</f>
        <v>865.69999999999993</v>
      </c>
      <c r="K51" s="155">
        <f>K52+K58</f>
        <v>470.59999999999997</v>
      </c>
      <c r="L51" s="155">
        <f>L52+L58</f>
        <v>522</v>
      </c>
    </row>
    <row r="52" spans="1:12" ht="38.25" customHeight="1">
      <c r="A52" s="159" t="s">
        <v>45</v>
      </c>
      <c r="B52" s="153">
        <v>65</v>
      </c>
      <c r="C52" s="153">
        <v>2</v>
      </c>
      <c r="D52" s="153" t="s">
        <v>62</v>
      </c>
      <c r="E52" s="153" t="s">
        <v>74</v>
      </c>
      <c r="F52" s="149"/>
      <c r="G52" s="157"/>
      <c r="H52" s="157"/>
      <c r="I52" s="157"/>
      <c r="J52" s="155">
        <f>J53</f>
        <v>260.39999999999998</v>
      </c>
      <c r="K52" s="155">
        <f t="shared" ref="K52:L54" si="17">K53</f>
        <v>260.39999999999998</v>
      </c>
      <c r="L52" s="155">
        <f t="shared" si="17"/>
        <v>260.39999999999998</v>
      </c>
    </row>
    <row r="53" spans="1:12" ht="89.25">
      <c r="A53" s="159" t="s">
        <v>41</v>
      </c>
      <c r="B53" s="153">
        <v>65</v>
      </c>
      <c r="C53" s="153">
        <v>2</v>
      </c>
      <c r="D53" s="153" t="s">
        <v>62</v>
      </c>
      <c r="E53" s="153" t="s">
        <v>74</v>
      </c>
      <c r="F53" s="149" t="s">
        <v>64</v>
      </c>
      <c r="G53" s="157"/>
      <c r="H53" s="157"/>
      <c r="I53" s="157"/>
      <c r="J53" s="155">
        <f>J54</f>
        <v>260.39999999999998</v>
      </c>
      <c r="K53" s="155">
        <f t="shared" si="17"/>
        <v>260.39999999999998</v>
      </c>
      <c r="L53" s="155">
        <f t="shared" si="17"/>
        <v>260.39999999999998</v>
      </c>
    </row>
    <row r="54" spans="1:12" ht="38.25">
      <c r="A54" s="159" t="s">
        <v>42</v>
      </c>
      <c r="B54" s="153">
        <v>65</v>
      </c>
      <c r="C54" s="153">
        <v>2</v>
      </c>
      <c r="D54" s="153" t="s">
        <v>62</v>
      </c>
      <c r="E54" s="153" t="s">
        <v>74</v>
      </c>
      <c r="F54" s="149" t="s">
        <v>65</v>
      </c>
      <c r="G54" s="157"/>
      <c r="H54" s="157"/>
      <c r="I54" s="157"/>
      <c r="J54" s="155">
        <f>J55</f>
        <v>260.39999999999998</v>
      </c>
      <c r="K54" s="155">
        <f t="shared" si="17"/>
        <v>260.39999999999998</v>
      </c>
      <c r="L54" s="155">
        <f t="shared" si="17"/>
        <v>260.39999999999998</v>
      </c>
    </row>
    <row r="55" spans="1:12">
      <c r="A55" s="159" t="s">
        <v>35</v>
      </c>
      <c r="B55" s="153">
        <v>65</v>
      </c>
      <c r="C55" s="153">
        <v>2</v>
      </c>
      <c r="D55" s="153" t="s">
        <v>62</v>
      </c>
      <c r="E55" s="153" t="s">
        <v>74</v>
      </c>
      <c r="F55" s="149" t="s">
        <v>65</v>
      </c>
      <c r="G55" s="154" t="s">
        <v>36</v>
      </c>
      <c r="H55" s="154"/>
      <c r="I55" s="154"/>
      <c r="J55" s="155">
        <f>J56</f>
        <v>260.39999999999998</v>
      </c>
      <c r="K55" s="155">
        <f>K56</f>
        <v>260.39999999999998</v>
      </c>
      <c r="L55" s="155">
        <f>L56</f>
        <v>260.39999999999998</v>
      </c>
    </row>
    <row r="56" spans="1:12" ht="70.5" customHeight="1">
      <c r="A56" s="138" t="str">
        <f>'Приложение 2'!A18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56" s="153">
        <v>65</v>
      </c>
      <c r="C56" s="153">
        <v>2</v>
      </c>
      <c r="D56" s="153" t="s">
        <v>62</v>
      </c>
      <c r="E56" s="153" t="s">
        <v>74</v>
      </c>
      <c r="F56" s="149" t="s">
        <v>65</v>
      </c>
      <c r="G56" s="154" t="s">
        <v>36</v>
      </c>
      <c r="H56" s="154" t="s">
        <v>43</v>
      </c>
      <c r="I56" s="154"/>
      <c r="J56" s="155">
        <f>J57</f>
        <v>260.39999999999998</v>
      </c>
      <c r="K56" s="155">
        <f>K57</f>
        <v>260.39999999999998</v>
      </c>
      <c r="L56" s="155">
        <f>L57</f>
        <v>260.39999999999998</v>
      </c>
    </row>
    <row r="57" spans="1:12" ht="49.5" customHeight="1">
      <c r="A57" s="159" t="s">
        <v>145</v>
      </c>
      <c r="B57" s="153">
        <v>65</v>
      </c>
      <c r="C57" s="153">
        <v>2</v>
      </c>
      <c r="D57" s="153" t="s">
        <v>62</v>
      </c>
      <c r="E57" s="153" t="s">
        <v>74</v>
      </c>
      <c r="F57" s="149" t="s">
        <v>65</v>
      </c>
      <c r="G57" s="154" t="s">
        <v>36</v>
      </c>
      <c r="H57" s="154" t="s">
        <v>43</v>
      </c>
      <c r="I57" s="154" t="s">
        <v>135</v>
      </c>
      <c r="J57" s="155">
        <f>'Приложение 2'!J23</f>
        <v>260.39999999999998</v>
      </c>
      <c r="K57" s="155">
        <f>'Приложение 2'!K23</f>
        <v>260.39999999999998</v>
      </c>
      <c r="L57" s="155">
        <f>'Приложение 2'!L23</f>
        <v>260.39999999999998</v>
      </c>
    </row>
    <row r="58" spans="1:12" ht="39" customHeight="1">
      <c r="A58" s="159" t="str">
        <f>'Приложение 3'!A24</f>
        <v>Расходы на обеспечение выполнения функций органов местного самоуправления</v>
      </c>
      <c r="B58" s="153" t="s">
        <v>137</v>
      </c>
      <c r="C58" s="153" t="s">
        <v>9</v>
      </c>
      <c r="D58" s="153" t="s">
        <v>62</v>
      </c>
      <c r="E58" s="153" t="s">
        <v>75</v>
      </c>
      <c r="F58" s="149"/>
      <c r="G58" s="157"/>
      <c r="H58" s="157"/>
      <c r="I58" s="157"/>
      <c r="J58" s="155">
        <f>J59+J64</f>
        <v>605.29999999999995</v>
      </c>
      <c r="K58" s="155">
        <f>K59+K64</f>
        <v>210.2</v>
      </c>
      <c r="L58" s="155">
        <f>L59+L64</f>
        <v>261.60000000000002</v>
      </c>
    </row>
    <row r="59" spans="1:12" ht="44.25" customHeight="1">
      <c r="A59" s="159" t="s">
        <v>166</v>
      </c>
      <c r="B59" s="153">
        <v>65</v>
      </c>
      <c r="C59" s="153">
        <v>2</v>
      </c>
      <c r="D59" s="153" t="s">
        <v>62</v>
      </c>
      <c r="E59" s="153" t="s">
        <v>75</v>
      </c>
      <c r="F59" s="149" t="s">
        <v>66</v>
      </c>
      <c r="G59" s="157"/>
      <c r="H59" s="157"/>
      <c r="I59" s="157"/>
      <c r="J59" s="155">
        <f t="shared" ref="J59:L62" si="18">J60</f>
        <v>603.29999999999995</v>
      </c>
      <c r="K59" s="155">
        <f t="shared" si="18"/>
        <v>208.2</v>
      </c>
      <c r="L59" s="155">
        <f t="shared" si="18"/>
        <v>259.60000000000002</v>
      </c>
    </row>
    <row r="60" spans="1:12" ht="40.5" customHeight="1">
      <c r="A60" s="159" t="str">
        <f>'Приложение 3'!A26</f>
        <v>Иные закупки товаров, работ и услуг для обеспечения государственных (муниципальных) нужд</v>
      </c>
      <c r="B60" s="153" t="s">
        <v>137</v>
      </c>
      <c r="C60" s="153" t="s">
        <v>9</v>
      </c>
      <c r="D60" s="153" t="s">
        <v>62</v>
      </c>
      <c r="E60" s="153" t="s">
        <v>75</v>
      </c>
      <c r="F60" s="149" t="s">
        <v>67</v>
      </c>
      <c r="G60" s="157"/>
      <c r="H60" s="157"/>
      <c r="I60" s="157"/>
      <c r="J60" s="155">
        <f t="shared" si="18"/>
        <v>603.29999999999995</v>
      </c>
      <c r="K60" s="155">
        <f t="shared" si="18"/>
        <v>208.2</v>
      </c>
      <c r="L60" s="155">
        <f t="shared" si="18"/>
        <v>259.60000000000002</v>
      </c>
    </row>
    <row r="61" spans="1:12" ht="17.25" customHeight="1">
      <c r="A61" s="159" t="str">
        <f>'Приложение 4'!A55</f>
        <v>Общегосударственные вопросы</v>
      </c>
      <c r="B61" s="153">
        <v>65</v>
      </c>
      <c r="C61" s="153">
        <v>2</v>
      </c>
      <c r="D61" s="153" t="s">
        <v>62</v>
      </c>
      <c r="E61" s="153" t="s">
        <v>75</v>
      </c>
      <c r="F61" s="149" t="s">
        <v>67</v>
      </c>
      <c r="G61" s="154" t="s">
        <v>36</v>
      </c>
      <c r="H61" s="154"/>
      <c r="I61" s="154"/>
      <c r="J61" s="155">
        <f t="shared" si="18"/>
        <v>603.29999999999995</v>
      </c>
      <c r="K61" s="155">
        <f t="shared" si="18"/>
        <v>208.2</v>
      </c>
      <c r="L61" s="155">
        <f t="shared" si="18"/>
        <v>259.60000000000002</v>
      </c>
    </row>
    <row r="62" spans="1:12" ht="66.75" customHeight="1">
      <c r="A62" s="159" t="str">
        <f>A56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62" s="153">
        <v>65</v>
      </c>
      <c r="C62" s="153">
        <v>2</v>
      </c>
      <c r="D62" s="153" t="s">
        <v>62</v>
      </c>
      <c r="E62" s="153" t="s">
        <v>75</v>
      </c>
      <c r="F62" s="149" t="s">
        <v>67</v>
      </c>
      <c r="G62" s="154" t="s">
        <v>36</v>
      </c>
      <c r="H62" s="154" t="s">
        <v>43</v>
      </c>
      <c r="I62" s="154"/>
      <c r="J62" s="155">
        <f t="shared" si="18"/>
        <v>603.29999999999995</v>
      </c>
      <c r="K62" s="155">
        <f t="shared" si="18"/>
        <v>208.2</v>
      </c>
      <c r="L62" s="155">
        <f t="shared" si="18"/>
        <v>259.60000000000002</v>
      </c>
    </row>
    <row r="63" spans="1:12" ht="51">
      <c r="A63" s="138" t="str">
        <f>A57</f>
        <v>Администрация Набережного сельского поселения Ромодановского муниципального района Республики Мордовия</v>
      </c>
      <c r="B63" s="153">
        <v>65</v>
      </c>
      <c r="C63" s="153">
        <v>2</v>
      </c>
      <c r="D63" s="153" t="s">
        <v>62</v>
      </c>
      <c r="E63" s="153" t="s">
        <v>75</v>
      </c>
      <c r="F63" s="149" t="s">
        <v>67</v>
      </c>
      <c r="G63" s="154" t="s">
        <v>36</v>
      </c>
      <c r="H63" s="154" t="s">
        <v>43</v>
      </c>
      <c r="I63" s="154" t="s">
        <v>135</v>
      </c>
      <c r="J63" s="155">
        <f>'Приложение 2'!J26</f>
        <v>603.29999999999995</v>
      </c>
      <c r="K63" s="155">
        <f>'Приложение 2'!K26</f>
        <v>208.2</v>
      </c>
      <c r="L63" s="155">
        <f>'Приложение 2'!L26</f>
        <v>259.60000000000002</v>
      </c>
    </row>
    <row r="64" spans="1:12">
      <c r="A64" s="159" t="str">
        <f>'Приложение 3'!A27</f>
        <v>Иные бюджетные ассигнования</v>
      </c>
      <c r="B64" s="153">
        <v>65</v>
      </c>
      <c r="C64" s="153">
        <v>2</v>
      </c>
      <c r="D64" s="153" t="s">
        <v>62</v>
      </c>
      <c r="E64" s="153" t="s">
        <v>75</v>
      </c>
      <c r="F64" s="149" t="s">
        <v>68</v>
      </c>
      <c r="G64" s="157"/>
      <c r="H64" s="157"/>
      <c r="I64" s="157"/>
      <c r="J64" s="155">
        <f t="shared" ref="J64:J67" si="19">J65</f>
        <v>2</v>
      </c>
      <c r="K64" s="155">
        <f t="shared" ref="K64:K67" si="20">K65</f>
        <v>2</v>
      </c>
      <c r="L64" s="155">
        <f t="shared" ref="L64:L67" si="21">L65</f>
        <v>2</v>
      </c>
    </row>
    <row r="65" spans="1:12" ht="25.5">
      <c r="A65" s="159" t="str">
        <f>'Приложение 3'!A28</f>
        <v>Уплата налогов, сборов и иных платежей</v>
      </c>
      <c r="B65" s="153">
        <v>65</v>
      </c>
      <c r="C65" s="153">
        <v>2</v>
      </c>
      <c r="D65" s="153" t="s">
        <v>62</v>
      </c>
      <c r="E65" s="153" t="s">
        <v>75</v>
      </c>
      <c r="F65" s="149" t="s">
        <v>69</v>
      </c>
      <c r="G65" s="157"/>
      <c r="H65" s="157"/>
      <c r="I65" s="157"/>
      <c r="J65" s="155">
        <f t="shared" si="19"/>
        <v>2</v>
      </c>
      <c r="K65" s="155">
        <f t="shared" si="20"/>
        <v>2</v>
      </c>
      <c r="L65" s="155">
        <f t="shared" si="21"/>
        <v>2</v>
      </c>
    </row>
    <row r="66" spans="1:12">
      <c r="A66" s="159" t="str">
        <f>A61</f>
        <v>Общегосударственные вопросы</v>
      </c>
      <c r="B66" s="153">
        <v>65</v>
      </c>
      <c r="C66" s="153">
        <v>2</v>
      </c>
      <c r="D66" s="153" t="s">
        <v>62</v>
      </c>
      <c r="E66" s="153" t="s">
        <v>75</v>
      </c>
      <c r="F66" s="149" t="s">
        <v>69</v>
      </c>
      <c r="G66" s="154" t="s">
        <v>36</v>
      </c>
      <c r="H66" s="154"/>
      <c r="I66" s="154"/>
      <c r="J66" s="155">
        <f t="shared" si="19"/>
        <v>2</v>
      </c>
      <c r="K66" s="155">
        <f t="shared" si="20"/>
        <v>2</v>
      </c>
      <c r="L66" s="155">
        <f t="shared" si="21"/>
        <v>2</v>
      </c>
    </row>
    <row r="67" spans="1:12" ht="66.75" customHeight="1">
      <c r="A67" s="159" t="str">
        <f>A62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67" s="153">
        <v>65</v>
      </c>
      <c r="C67" s="153">
        <v>2</v>
      </c>
      <c r="D67" s="153" t="s">
        <v>62</v>
      </c>
      <c r="E67" s="153" t="s">
        <v>75</v>
      </c>
      <c r="F67" s="149" t="s">
        <v>69</v>
      </c>
      <c r="G67" s="154" t="s">
        <v>36</v>
      </c>
      <c r="H67" s="154" t="s">
        <v>43</v>
      </c>
      <c r="I67" s="154"/>
      <c r="J67" s="155">
        <f t="shared" si="19"/>
        <v>2</v>
      </c>
      <c r="K67" s="155">
        <f t="shared" si="20"/>
        <v>2</v>
      </c>
      <c r="L67" s="155">
        <f t="shared" si="21"/>
        <v>2</v>
      </c>
    </row>
    <row r="68" spans="1:12" ht="51">
      <c r="A68" s="138" t="str">
        <f>A63</f>
        <v>Администрация Набережного сельского поселения Ромодановского муниципального района Республики Мордовия</v>
      </c>
      <c r="B68" s="153">
        <v>65</v>
      </c>
      <c r="C68" s="153">
        <v>2</v>
      </c>
      <c r="D68" s="153" t="s">
        <v>62</v>
      </c>
      <c r="E68" s="153" t="s">
        <v>75</v>
      </c>
      <c r="F68" s="149" t="s">
        <v>69</v>
      </c>
      <c r="G68" s="154" t="s">
        <v>36</v>
      </c>
      <c r="H68" s="154" t="s">
        <v>43</v>
      </c>
      <c r="I68" s="154" t="s">
        <v>135</v>
      </c>
      <c r="J68" s="155">
        <f>'Приложение 2'!J28</f>
        <v>2</v>
      </c>
      <c r="K68" s="155">
        <f>'Приложение 2'!K28</f>
        <v>2</v>
      </c>
      <c r="L68" s="155">
        <f>'Приложение 2'!L28</f>
        <v>2</v>
      </c>
    </row>
    <row r="69" spans="1:12" ht="66.75" customHeight="1">
      <c r="A69" s="138" t="str">
        <f>'Приложение 2'!A86</f>
        <v>Непрограммные расходы главных распорядителей средств  бюджета Набережного сельского поселения Ромодановского муниципального района Республики Мордовия</v>
      </c>
      <c r="B69" s="153" t="s">
        <v>77</v>
      </c>
      <c r="C69" s="153"/>
      <c r="D69" s="153"/>
      <c r="E69" s="153"/>
      <c r="F69" s="149"/>
      <c r="G69" s="154"/>
      <c r="H69" s="154"/>
      <c r="I69" s="154"/>
      <c r="J69" s="155">
        <f>J76+J82+J100+J112+J117+J129+J101+J83+J89+J123</f>
        <v>2707.7</v>
      </c>
      <c r="K69" s="155">
        <f>K76+K82+K100+K112+K117+K129</f>
        <v>412.5</v>
      </c>
      <c r="L69" s="155">
        <f>L76+L82+L100+L112+L117+L129</f>
        <v>418.7</v>
      </c>
    </row>
    <row r="70" spans="1:12" ht="75.75" customHeight="1">
      <c r="A70" s="138" t="str">
        <f>'Приложение 2'!A87</f>
        <v>Непрограммные расходы в рамках обеспечения деятельности главных распорядителей средств бюджета Набережного сельского поселения Ромодановского муниципального района Республики Мордовия</v>
      </c>
      <c r="B70" s="153" t="s">
        <v>77</v>
      </c>
      <c r="C70" s="153" t="s">
        <v>8</v>
      </c>
      <c r="D70" s="153"/>
      <c r="E70" s="153"/>
      <c r="F70" s="149"/>
      <c r="G70" s="154"/>
      <c r="H70" s="154"/>
      <c r="I70" s="154"/>
      <c r="J70" s="155">
        <f>J72</f>
        <v>263.2</v>
      </c>
      <c r="K70" s="155">
        <f>K72</f>
        <v>230.7</v>
      </c>
      <c r="L70" s="155">
        <f>L72</f>
        <v>230.7</v>
      </c>
    </row>
    <row r="71" spans="1:12" ht="26.25" customHeight="1">
      <c r="A71" s="138" t="str">
        <f>'Приложение 2'!A88</f>
        <v>Доплаты к пенсиям муниципальных служащих Республики Мордовия</v>
      </c>
      <c r="B71" s="153" t="s">
        <v>77</v>
      </c>
      <c r="C71" s="153" t="s">
        <v>8</v>
      </c>
      <c r="D71" s="153" t="s">
        <v>62</v>
      </c>
      <c r="E71" s="153" t="s">
        <v>80</v>
      </c>
      <c r="F71" s="149"/>
      <c r="G71" s="154"/>
      <c r="H71" s="154"/>
      <c r="I71" s="154"/>
      <c r="J71" s="155">
        <f>J72</f>
        <v>263.2</v>
      </c>
      <c r="K71" s="155">
        <f>K72</f>
        <v>230.7</v>
      </c>
      <c r="L71" s="155">
        <f>L72</f>
        <v>230.7</v>
      </c>
    </row>
    <row r="72" spans="1:12" ht="25.5">
      <c r="A72" s="138" t="str">
        <f>'Приложение 2'!A89</f>
        <v>Социальное обеспечение и иные выплаты населению</v>
      </c>
      <c r="B72" s="153" t="s">
        <v>77</v>
      </c>
      <c r="C72" s="153" t="s">
        <v>8</v>
      </c>
      <c r="D72" s="153" t="s">
        <v>62</v>
      </c>
      <c r="E72" s="153" t="s">
        <v>80</v>
      </c>
      <c r="F72" s="149" t="s">
        <v>71</v>
      </c>
      <c r="G72" s="154"/>
      <c r="H72" s="154"/>
      <c r="I72" s="154"/>
      <c r="J72" s="155">
        <f t="shared" ref="J72:J73" si="22">J73</f>
        <v>263.2</v>
      </c>
      <c r="K72" s="155">
        <f t="shared" ref="K72:K73" si="23">K73</f>
        <v>230.7</v>
      </c>
      <c r="L72" s="155">
        <f t="shared" ref="L72:L73" si="24">L73</f>
        <v>230.7</v>
      </c>
    </row>
    <row r="73" spans="1:12" ht="30.75" customHeight="1">
      <c r="A73" s="138" t="str">
        <f>'Приложение 2'!A90</f>
        <v>Публичные нормативные социальные выплаты гражданам</v>
      </c>
      <c r="B73" s="153" t="s">
        <v>77</v>
      </c>
      <c r="C73" s="153" t="s">
        <v>8</v>
      </c>
      <c r="D73" s="153" t="s">
        <v>62</v>
      </c>
      <c r="E73" s="153" t="s">
        <v>80</v>
      </c>
      <c r="F73" s="149" t="s">
        <v>72</v>
      </c>
      <c r="G73" s="154"/>
      <c r="H73" s="154"/>
      <c r="I73" s="154"/>
      <c r="J73" s="155">
        <f t="shared" si="22"/>
        <v>263.2</v>
      </c>
      <c r="K73" s="155">
        <f t="shared" si="23"/>
        <v>230.7</v>
      </c>
      <c r="L73" s="155">
        <f t="shared" si="24"/>
        <v>230.7</v>
      </c>
    </row>
    <row r="74" spans="1:12" ht="18" customHeight="1">
      <c r="A74" s="138" t="str">
        <f>'Приложение 2'!A84</f>
        <v>Социальная политика</v>
      </c>
      <c r="B74" s="153" t="s">
        <v>77</v>
      </c>
      <c r="C74" s="153" t="s">
        <v>8</v>
      </c>
      <c r="D74" s="153" t="s">
        <v>62</v>
      </c>
      <c r="E74" s="153" t="s">
        <v>80</v>
      </c>
      <c r="F74" s="149" t="s">
        <v>72</v>
      </c>
      <c r="G74" s="154" t="s">
        <v>17</v>
      </c>
      <c r="H74" s="154"/>
      <c r="I74" s="154"/>
      <c r="J74" s="155">
        <f>'Приложение 2'!J90</f>
        <v>263.2</v>
      </c>
      <c r="K74" s="155">
        <f>'Приложение 2'!K90</f>
        <v>230.7</v>
      </c>
      <c r="L74" s="155">
        <f>'Приложение 2'!L90</f>
        <v>230.7</v>
      </c>
    </row>
    <row r="75" spans="1:12" ht="13.5" customHeight="1">
      <c r="A75" s="138" t="str">
        <f>'Приложение 2'!A85</f>
        <v xml:space="preserve"> Пенсионное обеспечение</v>
      </c>
      <c r="B75" s="153" t="s">
        <v>77</v>
      </c>
      <c r="C75" s="153" t="s">
        <v>8</v>
      </c>
      <c r="D75" s="153" t="s">
        <v>62</v>
      </c>
      <c r="E75" s="153" t="s">
        <v>80</v>
      </c>
      <c r="F75" s="149" t="s">
        <v>72</v>
      </c>
      <c r="G75" s="154" t="s">
        <v>17</v>
      </c>
      <c r="H75" s="154" t="s">
        <v>36</v>
      </c>
      <c r="I75" s="154"/>
      <c r="J75" s="155">
        <f>J76</f>
        <v>263.2</v>
      </c>
      <c r="K75" s="155">
        <f t="shared" ref="K75:K78" si="25">K76</f>
        <v>230.7</v>
      </c>
      <c r="L75" s="155">
        <f t="shared" ref="L75:L78" si="26">L76</f>
        <v>230.7</v>
      </c>
    </row>
    <row r="76" spans="1:12" ht="51.75" customHeight="1">
      <c r="A76" s="138" t="str">
        <f>A68</f>
        <v>Администрация Набережного сельского поселения Ромодановского муниципального района Республики Мордовия</v>
      </c>
      <c r="B76" s="153" t="s">
        <v>77</v>
      </c>
      <c r="C76" s="153" t="s">
        <v>8</v>
      </c>
      <c r="D76" s="153" t="s">
        <v>62</v>
      </c>
      <c r="E76" s="153" t="s">
        <v>80</v>
      </c>
      <c r="F76" s="149" t="s">
        <v>72</v>
      </c>
      <c r="G76" s="154" t="s">
        <v>17</v>
      </c>
      <c r="H76" s="154" t="s">
        <v>36</v>
      </c>
      <c r="I76" s="154" t="s">
        <v>135</v>
      </c>
      <c r="J76" s="155">
        <f>'Приложение 2'!J90</f>
        <v>263.2</v>
      </c>
      <c r="K76" s="155">
        <f>'Приложение 2'!K90</f>
        <v>230.7</v>
      </c>
      <c r="L76" s="155">
        <f>'Приложение 2'!L90</f>
        <v>230.7</v>
      </c>
    </row>
    <row r="77" spans="1:12" ht="51">
      <c r="A77" s="138" t="str">
        <f>'Приложение 2'!A37</f>
        <v>Резервный фонд администрации Набережного сельского поселения Ромодановского муниципального района Республики Мордовия</v>
      </c>
      <c r="B77" s="153" t="s">
        <v>77</v>
      </c>
      <c r="C77" s="153" t="s">
        <v>8</v>
      </c>
      <c r="D77" s="153" t="s">
        <v>62</v>
      </c>
      <c r="E77" s="153" t="s">
        <v>79</v>
      </c>
      <c r="F77" s="149"/>
      <c r="G77" s="154"/>
      <c r="H77" s="154"/>
      <c r="I77" s="154"/>
      <c r="J77" s="155">
        <f t="shared" ref="J77:J78" si="27">J78</f>
        <v>5</v>
      </c>
      <c r="K77" s="155">
        <f t="shared" si="25"/>
        <v>5</v>
      </c>
      <c r="L77" s="155">
        <f t="shared" si="26"/>
        <v>5</v>
      </c>
    </row>
    <row r="78" spans="1:12" ht="15.75" customHeight="1">
      <c r="A78" s="138" t="str">
        <f>'Приложение 2'!A38</f>
        <v>Иные бюджетные ассигнования</v>
      </c>
      <c r="B78" s="153" t="s">
        <v>77</v>
      </c>
      <c r="C78" s="153" t="s">
        <v>8</v>
      </c>
      <c r="D78" s="153" t="s">
        <v>62</v>
      </c>
      <c r="E78" s="153" t="s">
        <v>79</v>
      </c>
      <c r="F78" s="149" t="s">
        <v>68</v>
      </c>
      <c r="G78" s="154"/>
      <c r="H78" s="154"/>
      <c r="I78" s="154"/>
      <c r="J78" s="155">
        <f t="shared" si="27"/>
        <v>5</v>
      </c>
      <c r="K78" s="155">
        <f t="shared" si="25"/>
        <v>5</v>
      </c>
      <c r="L78" s="155">
        <f t="shared" si="26"/>
        <v>5</v>
      </c>
    </row>
    <row r="79" spans="1:12" ht="18.75" customHeight="1">
      <c r="A79" s="138" t="str">
        <f>'Приложение 2'!A39</f>
        <v>Резервные средства</v>
      </c>
      <c r="B79" s="153" t="s">
        <v>77</v>
      </c>
      <c r="C79" s="153" t="s">
        <v>8</v>
      </c>
      <c r="D79" s="153" t="s">
        <v>62</v>
      </c>
      <c r="E79" s="153" t="s">
        <v>79</v>
      </c>
      <c r="F79" s="149" t="s">
        <v>70</v>
      </c>
      <c r="G79" s="154"/>
      <c r="H79" s="154"/>
      <c r="I79" s="154"/>
      <c r="J79" s="155">
        <f t="shared" ref="J79:L81" si="28">J80</f>
        <v>5</v>
      </c>
      <c r="K79" s="155">
        <f t="shared" si="28"/>
        <v>5</v>
      </c>
      <c r="L79" s="155">
        <f t="shared" si="28"/>
        <v>5</v>
      </c>
    </row>
    <row r="80" spans="1:12" ht="15.75" customHeight="1">
      <c r="A80" s="138" t="str">
        <f>'Приложение 2'!A8</f>
        <v>Общегосударственные вопросы</v>
      </c>
      <c r="B80" s="153" t="s">
        <v>77</v>
      </c>
      <c r="C80" s="153" t="s">
        <v>8</v>
      </c>
      <c r="D80" s="153" t="s">
        <v>62</v>
      </c>
      <c r="E80" s="153" t="s">
        <v>79</v>
      </c>
      <c r="F80" s="149" t="s">
        <v>70</v>
      </c>
      <c r="G80" s="154" t="s">
        <v>36</v>
      </c>
      <c r="H80" s="154"/>
      <c r="I80" s="154"/>
      <c r="J80" s="155">
        <f t="shared" si="28"/>
        <v>5</v>
      </c>
      <c r="K80" s="155">
        <f t="shared" si="28"/>
        <v>5</v>
      </c>
      <c r="L80" s="155">
        <f t="shared" si="28"/>
        <v>5</v>
      </c>
    </row>
    <row r="81" spans="1:12" ht="14.25" customHeight="1">
      <c r="A81" s="138" t="str">
        <f>'Приложение 2'!A34</f>
        <v xml:space="preserve">Резервные фонды </v>
      </c>
      <c r="B81" s="153" t="s">
        <v>77</v>
      </c>
      <c r="C81" s="153" t="s">
        <v>8</v>
      </c>
      <c r="D81" s="153" t="s">
        <v>62</v>
      </c>
      <c r="E81" s="153" t="s">
        <v>79</v>
      </c>
      <c r="F81" s="149" t="s">
        <v>70</v>
      </c>
      <c r="G81" s="154" t="s">
        <v>36</v>
      </c>
      <c r="H81" s="154" t="s">
        <v>18</v>
      </c>
      <c r="I81" s="154"/>
      <c r="J81" s="155">
        <f t="shared" si="28"/>
        <v>5</v>
      </c>
      <c r="K81" s="155">
        <f t="shared" si="28"/>
        <v>5</v>
      </c>
      <c r="L81" s="155">
        <f t="shared" si="28"/>
        <v>5</v>
      </c>
    </row>
    <row r="82" spans="1:12" ht="49.5" customHeight="1">
      <c r="A82" s="138" t="str">
        <f>A76</f>
        <v>Администрация Набережного сельского поселения Ромодановского муниципального района Республики Мордовия</v>
      </c>
      <c r="B82" s="153" t="s">
        <v>77</v>
      </c>
      <c r="C82" s="153" t="s">
        <v>8</v>
      </c>
      <c r="D82" s="153" t="s">
        <v>62</v>
      </c>
      <c r="E82" s="153" t="s">
        <v>79</v>
      </c>
      <c r="F82" s="149" t="s">
        <v>70</v>
      </c>
      <c r="G82" s="154" t="s">
        <v>36</v>
      </c>
      <c r="H82" s="154" t="s">
        <v>18</v>
      </c>
      <c r="I82" s="154" t="s">
        <v>135</v>
      </c>
      <c r="J82" s="155">
        <f>'Приложение 2'!J39</f>
        <v>5</v>
      </c>
      <c r="K82" s="155">
        <f>'Приложение 2'!K39</f>
        <v>5</v>
      </c>
      <c r="L82" s="155">
        <f>'Приложение 2'!L39</f>
        <v>5</v>
      </c>
    </row>
    <row r="83" spans="1:12" ht="25.5" customHeight="1">
      <c r="A83" s="138" t="str">
        <f>'Приложение 2'!A43</f>
        <v>Мероприятия, связанные с муниципальным управлением</v>
      </c>
      <c r="B83" s="153" t="s">
        <v>77</v>
      </c>
      <c r="C83" s="153" t="s">
        <v>8</v>
      </c>
      <c r="D83" s="153" t="s">
        <v>62</v>
      </c>
      <c r="E83" s="153" t="s">
        <v>225</v>
      </c>
      <c r="F83" s="149"/>
      <c r="G83" s="154"/>
      <c r="H83" s="154"/>
      <c r="I83" s="154"/>
      <c r="J83" s="155">
        <f>J84</f>
        <v>12</v>
      </c>
      <c r="K83" s="155"/>
      <c r="L83" s="155"/>
    </row>
    <row r="84" spans="1:12" ht="12.75" customHeight="1">
      <c r="A84" s="138" t="str">
        <f>'Приложение 2'!A47</f>
        <v>Иные бюджетные ассигнования</v>
      </c>
      <c r="B84" s="153" t="s">
        <v>77</v>
      </c>
      <c r="C84" s="153" t="s">
        <v>8</v>
      </c>
      <c r="D84" s="153" t="s">
        <v>62</v>
      </c>
      <c r="E84" s="153" t="s">
        <v>225</v>
      </c>
      <c r="F84" s="149" t="s">
        <v>68</v>
      </c>
      <c r="G84" s="154"/>
      <c r="H84" s="154"/>
      <c r="I84" s="154"/>
      <c r="J84" s="155">
        <f>J85</f>
        <v>12</v>
      </c>
      <c r="K84" s="155"/>
      <c r="L84" s="155"/>
    </row>
    <row r="85" spans="1:12" ht="25.5" customHeight="1">
      <c r="A85" s="138" t="str">
        <f>'Приложение 2'!A48</f>
        <v>Уплата налогов, сборов и иных платежей</v>
      </c>
      <c r="B85" s="153" t="s">
        <v>77</v>
      </c>
      <c r="C85" s="153" t="s">
        <v>8</v>
      </c>
      <c r="D85" s="153" t="s">
        <v>62</v>
      </c>
      <c r="E85" s="153" t="s">
        <v>225</v>
      </c>
      <c r="F85" s="149" t="s">
        <v>69</v>
      </c>
      <c r="G85" s="154"/>
      <c r="H85" s="154"/>
      <c r="I85" s="154"/>
      <c r="J85" s="155">
        <f>J86</f>
        <v>12</v>
      </c>
      <c r="K85" s="155"/>
      <c r="L85" s="155"/>
    </row>
    <row r="86" spans="1:12" ht="12.75" customHeight="1">
      <c r="A86" s="138" t="str">
        <f>'Приложение 2'!A8</f>
        <v>Общегосударственные вопросы</v>
      </c>
      <c r="B86" s="153" t="s">
        <v>77</v>
      </c>
      <c r="C86" s="153" t="s">
        <v>8</v>
      </c>
      <c r="D86" s="153" t="s">
        <v>62</v>
      </c>
      <c r="E86" s="153" t="s">
        <v>225</v>
      </c>
      <c r="F86" s="149" t="s">
        <v>69</v>
      </c>
      <c r="G86" s="154" t="s">
        <v>36</v>
      </c>
      <c r="H86" s="154"/>
      <c r="I86" s="154"/>
      <c r="J86" s="155">
        <f>J87</f>
        <v>12</v>
      </c>
      <c r="K86" s="155"/>
      <c r="L86" s="155"/>
    </row>
    <row r="87" spans="1:12" ht="28.5" customHeight="1">
      <c r="A87" s="138" t="str">
        <f>'Приложение 2'!A40</f>
        <v>Другие общегосударственные вопросы</v>
      </c>
      <c r="B87" s="153" t="s">
        <v>77</v>
      </c>
      <c r="C87" s="153" t="s">
        <v>8</v>
      </c>
      <c r="D87" s="153" t="s">
        <v>62</v>
      </c>
      <c r="E87" s="153" t="s">
        <v>225</v>
      </c>
      <c r="F87" s="149" t="s">
        <v>69</v>
      </c>
      <c r="G87" s="154" t="s">
        <v>36</v>
      </c>
      <c r="H87" s="154" t="s">
        <v>163</v>
      </c>
      <c r="I87" s="154"/>
      <c r="J87" s="155">
        <f>J88</f>
        <v>12</v>
      </c>
      <c r="K87" s="155"/>
      <c r="L87" s="155"/>
    </row>
    <row r="88" spans="1:12" ht="49.5" customHeight="1">
      <c r="A88" s="138" t="str">
        <f>A82</f>
        <v>Администрация Набережного сельского поселения Ромодановского муниципального района Республики Мордовия</v>
      </c>
      <c r="B88" s="153" t="s">
        <v>77</v>
      </c>
      <c r="C88" s="153" t="s">
        <v>8</v>
      </c>
      <c r="D88" s="153" t="s">
        <v>62</v>
      </c>
      <c r="E88" s="153" t="s">
        <v>225</v>
      </c>
      <c r="F88" s="149" t="s">
        <v>69</v>
      </c>
      <c r="G88" s="154" t="s">
        <v>36</v>
      </c>
      <c r="H88" s="154" t="s">
        <v>163</v>
      </c>
      <c r="I88" s="154" t="s">
        <v>135</v>
      </c>
      <c r="J88" s="155">
        <f>'Приложение 2'!J45</f>
        <v>12</v>
      </c>
      <c r="K88" s="155"/>
      <c r="L88" s="155"/>
    </row>
    <row r="89" spans="1:12" ht="76.5" customHeight="1">
      <c r="A89" s="138" t="str">
        <f>'Приложение 2'!A46</f>
        <v>Исполнение судебных актов,предусматривающих обращение взыскания на средства бюджета Набережного сельского поселения Ромодановского муниципального района Республики Мордовия</v>
      </c>
      <c r="B89" s="153" t="s">
        <v>77</v>
      </c>
      <c r="C89" s="153" t="s">
        <v>8</v>
      </c>
      <c r="D89" s="153" t="s">
        <v>62</v>
      </c>
      <c r="E89" s="153" t="s">
        <v>226</v>
      </c>
      <c r="F89" s="149"/>
      <c r="G89" s="154"/>
      <c r="H89" s="154"/>
      <c r="I89" s="154"/>
      <c r="J89" s="155">
        <f>J90</f>
        <v>30</v>
      </c>
      <c r="K89" s="155"/>
      <c r="L89" s="155"/>
    </row>
    <row r="90" spans="1:12" ht="14.25" customHeight="1">
      <c r="A90" s="138" t="str">
        <f>A84</f>
        <v>Иные бюджетные ассигнования</v>
      </c>
      <c r="B90" s="153" t="s">
        <v>77</v>
      </c>
      <c r="C90" s="153" t="s">
        <v>8</v>
      </c>
      <c r="D90" s="153" t="s">
        <v>62</v>
      </c>
      <c r="E90" s="153" t="s">
        <v>226</v>
      </c>
      <c r="F90" s="149" t="s">
        <v>68</v>
      </c>
      <c r="G90" s="154"/>
      <c r="H90" s="154"/>
      <c r="I90" s="154"/>
      <c r="J90" s="155">
        <f>J91</f>
        <v>30</v>
      </c>
      <c r="K90" s="155"/>
      <c r="L90" s="155"/>
    </row>
    <row r="91" spans="1:12" ht="27" customHeight="1">
      <c r="A91" s="138" t="str">
        <f>A85</f>
        <v>Уплата налогов, сборов и иных платежей</v>
      </c>
      <c r="B91" s="153" t="s">
        <v>77</v>
      </c>
      <c r="C91" s="153" t="s">
        <v>8</v>
      </c>
      <c r="D91" s="153" t="s">
        <v>62</v>
      </c>
      <c r="E91" s="153" t="s">
        <v>226</v>
      </c>
      <c r="F91" s="149" t="s">
        <v>69</v>
      </c>
      <c r="G91" s="154"/>
      <c r="H91" s="154"/>
      <c r="I91" s="154"/>
      <c r="J91" s="155">
        <f>J92</f>
        <v>30</v>
      </c>
      <c r="K91" s="155"/>
      <c r="L91" s="155"/>
    </row>
    <row r="92" spans="1:12" ht="13.5" customHeight="1">
      <c r="A92" s="138" t="str">
        <f>A86</f>
        <v>Общегосударственные вопросы</v>
      </c>
      <c r="B92" s="153" t="s">
        <v>77</v>
      </c>
      <c r="C92" s="153" t="s">
        <v>8</v>
      </c>
      <c r="D92" s="153" t="s">
        <v>62</v>
      </c>
      <c r="E92" s="153" t="s">
        <v>226</v>
      </c>
      <c r="F92" s="149" t="s">
        <v>69</v>
      </c>
      <c r="G92" s="154" t="s">
        <v>36</v>
      </c>
      <c r="H92" s="154"/>
      <c r="I92" s="154"/>
      <c r="J92" s="155">
        <f>J93</f>
        <v>30</v>
      </c>
      <c r="K92" s="155"/>
      <c r="L92" s="155"/>
    </row>
    <row r="93" spans="1:12" ht="27" customHeight="1">
      <c r="A93" s="138" t="str">
        <f>A87</f>
        <v>Другие общегосударственные вопросы</v>
      </c>
      <c r="B93" s="153" t="s">
        <v>77</v>
      </c>
      <c r="C93" s="153" t="s">
        <v>8</v>
      </c>
      <c r="D93" s="153" t="s">
        <v>62</v>
      </c>
      <c r="E93" s="153" t="s">
        <v>226</v>
      </c>
      <c r="F93" s="149" t="s">
        <v>69</v>
      </c>
      <c r="G93" s="154" t="s">
        <v>36</v>
      </c>
      <c r="H93" s="154" t="s">
        <v>163</v>
      </c>
      <c r="I93" s="154"/>
      <c r="J93" s="155">
        <f>J94</f>
        <v>30</v>
      </c>
      <c r="K93" s="155"/>
      <c r="L93" s="155"/>
    </row>
    <row r="94" spans="1:12" ht="49.5" customHeight="1">
      <c r="A94" s="138" t="str">
        <f>A88</f>
        <v>Администрация Набережного сельского поселения Ромодановского муниципального района Республики Мордовия</v>
      </c>
      <c r="B94" s="153" t="s">
        <v>77</v>
      </c>
      <c r="C94" s="153" t="s">
        <v>8</v>
      </c>
      <c r="D94" s="153" t="s">
        <v>62</v>
      </c>
      <c r="E94" s="153" t="s">
        <v>226</v>
      </c>
      <c r="F94" s="149" t="s">
        <v>69</v>
      </c>
      <c r="G94" s="154" t="s">
        <v>36</v>
      </c>
      <c r="H94" s="154" t="s">
        <v>163</v>
      </c>
      <c r="I94" s="154" t="s">
        <v>135</v>
      </c>
      <c r="J94" s="155">
        <f>'Приложение 2'!J48</f>
        <v>30</v>
      </c>
      <c r="K94" s="155"/>
      <c r="L94" s="155"/>
    </row>
    <row r="95" spans="1:12" ht="29.25" customHeight="1">
      <c r="A95" s="138" t="str">
        <f>'Приложение 2'!A95</f>
        <v>Процентные платежи по муниципальному долгу</v>
      </c>
      <c r="B95" s="153" t="s">
        <v>77</v>
      </c>
      <c r="C95" s="153" t="s">
        <v>8</v>
      </c>
      <c r="D95" s="153" t="s">
        <v>62</v>
      </c>
      <c r="E95" s="153" t="s">
        <v>178</v>
      </c>
      <c r="F95" s="149"/>
      <c r="G95" s="154"/>
      <c r="H95" s="154"/>
      <c r="I95" s="154"/>
      <c r="J95" s="155">
        <f t="shared" ref="J95:L98" si="29">J96</f>
        <v>3</v>
      </c>
      <c r="K95" s="155">
        <f t="shared" si="29"/>
        <v>2.9</v>
      </c>
      <c r="L95" s="155">
        <f t="shared" si="29"/>
        <v>2.8</v>
      </c>
    </row>
    <row r="96" spans="1:12" ht="34.5" customHeight="1">
      <c r="A96" s="138" t="str">
        <f>'Приложение 2'!A96</f>
        <v>обслуживание государственного (муниципального)долга</v>
      </c>
      <c r="B96" s="153" t="s">
        <v>77</v>
      </c>
      <c r="C96" s="153" t="s">
        <v>8</v>
      </c>
      <c r="D96" s="153" t="s">
        <v>62</v>
      </c>
      <c r="E96" s="153" t="s">
        <v>178</v>
      </c>
      <c r="F96" s="149" t="s">
        <v>179</v>
      </c>
      <c r="G96" s="154"/>
      <c r="H96" s="154"/>
      <c r="I96" s="154"/>
      <c r="J96" s="155">
        <f t="shared" si="29"/>
        <v>3</v>
      </c>
      <c r="K96" s="155">
        <f t="shared" si="29"/>
        <v>2.9</v>
      </c>
      <c r="L96" s="155">
        <f t="shared" si="29"/>
        <v>2.8</v>
      </c>
    </row>
    <row r="97" spans="1:12" ht="18" customHeight="1">
      <c r="A97" s="138" t="str">
        <f>'Приложение 2'!A97</f>
        <v>Обслуживание муниципального долга</v>
      </c>
      <c r="B97" s="153" t="s">
        <v>77</v>
      </c>
      <c r="C97" s="153" t="s">
        <v>8</v>
      </c>
      <c r="D97" s="153" t="s">
        <v>62</v>
      </c>
      <c r="E97" s="153" t="s">
        <v>178</v>
      </c>
      <c r="F97" s="149" t="s">
        <v>180</v>
      </c>
      <c r="G97" s="154"/>
      <c r="H97" s="154"/>
      <c r="I97" s="154"/>
      <c r="J97" s="155">
        <f t="shared" si="29"/>
        <v>3</v>
      </c>
      <c r="K97" s="155">
        <f t="shared" si="29"/>
        <v>2.9</v>
      </c>
      <c r="L97" s="155">
        <f t="shared" si="29"/>
        <v>2.8</v>
      </c>
    </row>
    <row r="98" spans="1:12" ht="16.5" customHeight="1">
      <c r="A98" s="138" t="str">
        <f>'Приложение 2'!A8</f>
        <v>Общегосударственные вопросы</v>
      </c>
      <c r="B98" s="153" t="s">
        <v>77</v>
      </c>
      <c r="C98" s="153" t="s">
        <v>8</v>
      </c>
      <c r="D98" s="153" t="s">
        <v>62</v>
      </c>
      <c r="E98" s="153" t="s">
        <v>178</v>
      </c>
      <c r="F98" s="149" t="s">
        <v>180</v>
      </c>
      <c r="G98" s="154" t="s">
        <v>36</v>
      </c>
      <c r="H98" s="154"/>
      <c r="I98" s="154"/>
      <c r="J98" s="155">
        <f t="shared" si="29"/>
        <v>3</v>
      </c>
      <c r="K98" s="155">
        <f t="shared" si="29"/>
        <v>2.9</v>
      </c>
      <c r="L98" s="155">
        <f t="shared" si="29"/>
        <v>2.8</v>
      </c>
    </row>
    <row r="99" spans="1:12" ht="30.75" customHeight="1">
      <c r="A99" s="138" t="str">
        <f>'Приложение 2'!A91</f>
        <v>Обслуживание государственного (муниципального)долга</v>
      </c>
      <c r="B99" s="153" t="s">
        <v>77</v>
      </c>
      <c r="C99" s="153" t="s">
        <v>8</v>
      </c>
      <c r="D99" s="153" t="s">
        <v>62</v>
      </c>
      <c r="E99" s="153" t="s">
        <v>178</v>
      </c>
      <c r="F99" s="149" t="s">
        <v>180</v>
      </c>
      <c r="G99" s="154" t="s">
        <v>36</v>
      </c>
      <c r="H99" s="154" t="s">
        <v>163</v>
      </c>
      <c r="I99" s="154"/>
      <c r="J99" s="155">
        <f>J100</f>
        <v>3</v>
      </c>
      <c r="K99" s="155">
        <f>K100</f>
        <v>2.9</v>
      </c>
      <c r="L99" s="155">
        <f>L100</f>
        <v>2.8</v>
      </c>
    </row>
    <row r="100" spans="1:12" ht="51" customHeight="1">
      <c r="A100" s="138" t="str">
        <f>A82</f>
        <v>Администрация Набережного сельского поселения Ромодановского муниципального района Республики Мордовия</v>
      </c>
      <c r="B100" s="153" t="s">
        <v>77</v>
      </c>
      <c r="C100" s="153" t="s">
        <v>8</v>
      </c>
      <c r="D100" s="153" t="s">
        <v>62</v>
      </c>
      <c r="E100" s="153" t="s">
        <v>178</v>
      </c>
      <c r="F100" s="149" t="s">
        <v>180</v>
      </c>
      <c r="G100" s="154" t="s">
        <v>36</v>
      </c>
      <c r="H100" s="154" t="s">
        <v>163</v>
      </c>
      <c r="I100" s="154" t="s">
        <v>135</v>
      </c>
      <c r="J100" s="155">
        <f>'Приложение 2'!J97</f>
        <v>3</v>
      </c>
      <c r="K100" s="155">
        <f>'Приложение 2'!K97</f>
        <v>2.9</v>
      </c>
      <c r="L100" s="155">
        <f>'Приложение 2'!L97</f>
        <v>2.8</v>
      </c>
    </row>
    <row r="101" spans="1:12" ht="24.75" customHeight="1">
      <c r="A101" s="138" t="str">
        <f>'Приложение 2'!A78</f>
        <v>Организация и содержание мест захоронения</v>
      </c>
      <c r="B101" s="153" t="s">
        <v>77</v>
      </c>
      <c r="C101" s="153" t="s">
        <v>8</v>
      </c>
      <c r="D101" s="153" t="s">
        <v>62</v>
      </c>
      <c r="E101" s="153" t="s">
        <v>214</v>
      </c>
      <c r="F101" s="149"/>
      <c r="G101" s="154"/>
      <c r="H101" s="154"/>
      <c r="I101" s="154"/>
      <c r="J101" s="155">
        <f>J102</f>
        <v>447</v>
      </c>
      <c r="K101" s="155"/>
      <c r="L101" s="155"/>
    </row>
    <row r="102" spans="1:12" ht="39.75" customHeight="1">
      <c r="A102" s="138" t="str">
        <f>'Приложение 2'!A79</f>
        <v>Закупка товаров, работ и услуг для обеспечения государственных (муниципальных) нужд</v>
      </c>
      <c r="B102" s="153" t="s">
        <v>77</v>
      </c>
      <c r="C102" s="153" t="s">
        <v>8</v>
      </c>
      <c r="D102" s="153" t="s">
        <v>62</v>
      </c>
      <c r="E102" s="153" t="s">
        <v>214</v>
      </c>
      <c r="F102" s="149" t="s">
        <v>66</v>
      </c>
      <c r="G102" s="154"/>
      <c r="H102" s="154"/>
      <c r="I102" s="154"/>
      <c r="J102" s="155">
        <f>J103</f>
        <v>447</v>
      </c>
      <c r="K102" s="155"/>
      <c r="L102" s="155"/>
    </row>
    <row r="103" spans="1:12" ht="42.75" customHeight="1">
      <c r="A103" s="138" t="str">
        <f>'Приложение 2'!A80</f>
        <v>Иные закупки товаров, работ и услуг для обеспечения государственных (муниципальных) нужд</v>
      </c>
      <c r="B103" s="153" t="s">
        <v>77</v>
      </c>
      <c r="C103" s="153" t="s">
        <v>8</v>
      </c>
      <c r="D103" s="153" t="s">
        <v>62</v>
      </c>
      <c r="E103" s="153" t="s">
        <v>214</v>
      </c>
      <c r="F103" s="149" t="s">
        <v>67</v>
      </c>
      <c r="G103" s="154"/>
      <c r="H103" s="154"/>
      <c r="I103" s="154"/>
      <c r="J103" s="155">
        <f>J104</f>
        <v>447</v>
      </c>
      <c r="K103" s="155"/>
      <c r="L103" s="155"/>
    </row>
    <row r="104" spans="1:12" ht="15.75" customHeight="1">
      <c r="A104" s="138" t="str">
        <f>'Приложение 2'!A65</f>
        <v>Жилищно-коммунальное хозяйство</v>
      </c>
      <c r="B104" s="153" t="s">
        <v>77</v>
      </c>
      <c r="C104" s="153" t="s">
        <v>8</v>
      </c>
      <c r="D104" s="153" t="s">
        <v>62</v>
      </c>
      <c r="E104" s="153" t="s">
        <v>214</v>
      </c>
      <c r="F104" s="149" t="s">
        <v>67</v>
      </c>
      <c r="G104" s="154" t="s">
        <v>48</v>
      </c>
      <c r="H104" s="154"/>
      <c r="I104" s="154"/>
      <c r="J104" s="155">
        <f>J105</f>
        <v>447</v>
      </c>
      <c r="K104" s="155"/>
      <c r="L104" s="155"/>
    </row>
    <row r="105" spans="1:12" ht="18.75" customHeight="1">
      <c r="A105" s="138" t="str">
        <f>'Приложение 2'!A66</f>
        <v>Благоустройство</v>
      </c>
      <c r="B105" s="153" t="s">
        <v>77</v>
      </c>
      <c r="C105" s="153" t="s">
        <v>8</v>
      </c>
      <c r="D105" s="153" t="s">
        <v>62</v>
      </c>
      <c r="E105" s="153" t="s">
        <v>214</v>
      </c>
      <c r="F105" s="149" t="s">
        <v>67</v>
      </c>
      <c r="G105" s="154" t="s">
        <v>48</v>
      </c>
      <c r="H105" s="154" t="s">
        <v>52</v>
      </c>
      <c r="I105" s="154"/>
      <c r="J105" s="155">
        <f>J106</f>
        <v>447</v>
      </c>
      <c r="K105" s="155"/>
      <c r="L105" s="155"/>
    </row>
    <row r="106" spans="1:12" ht="53.25" customHeight="1">
      <c r="A106" s="138" t="str">
        <f>A100</f>
        <v>Администрация Набережного сельского поселения Ромодановского муниципального района Республики Мордовия</v>
      </c>
      <c r="B106" s="153" t="s">
        <v>77</v>
      </c>
      <c r="C106" s="153" t="s">
        <v>8</v>
      </c>
      <c r="D106" s="153" t="s">
        <v>62</v>
      </c>
      <c r="E106" s="153" t="s">
        <v>214</v>
      </c>
      <c r="F106" s="149" t="s">
        <v>67</v>
      </c>
      <c r="G106" s="154" t="s">
        <v>48</v>
      </c>
      <c r="H106" s="154" t="s">
        <v>52</v>
      </c>
      <c r="I106" s="154" t="s">
        <v>135</v>
      </c>
      <c r="J106" s="155">
        <f>'Приложение 2'!J80</f>
        <v>447</v>
      </c>
      <c r="K106" s="155"/>
      <c r="L106" s="155"/>
    </row>
    <row r="107" spans="1:12" ht="76.5" customHeight="1">
      <c r="A107" s="159" t="str">
        <f>'Приложение 2'!A53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107" s="153" t="s">
        <v>77</v>
      </c>
      <c r="C107" s="153" t="s">
        <v>8</v>
      </c>
      <c r="D107" s="153" t="s">
        <v>62</v>
      </c>
      <c r="E107" s="153" t="s">
        <v>119</v>
      </c>
      <c r="F107" s="149"/>
      <c r="G107" s="157"/>
      <c r="H107" s="157"/>
      <c r="I107" s="157"/>
      <c r="J107" s="155">
        <f>J108+J113</f>
        <v>159</v>
      </c>
      <c r="K107" s="155">
        <f>K108+K117</f>
        <v>173.9</v>
      </c>
      <c r="L107" s="155">
        <f>L108+L113</f>
        <v>180.2</v>
      </c>
    </row>
    <row r="108" spans="1:12" ht="94.5" customHeight="1">
      <c r="A108" s="138" t="s">
        <v>41</v>
      </c>
      <c r="B108" s="153" t="s">
        <v>77</v>
      </c>
      <c r="C108" s="153" t="s">
        <v>8</v>
      </c>
      <c r="D108" s="153" t="s">
        <v>62</v>
      </c>
      <c r="E108" s="153" t="s">
        <v>119</v>
      </c>
      <c r="F108" s="149" t="s">
        <v>64</v>
      </c>
      <c r="G108" s="157"/>
      <c r="H108" s="157"/>
      <c r="I108" s="157"/>
      <c r="J108" s="155">
        <f t="shared" ref="J108:L110" si="30">J109</f>
        <v>156</v>
      </c>
      <c r="K108" s="155">
        <f t="shared" si="30"/>
        <v>169.9</v>
      </c>
      <c r="L108" s="155">
        <f t="shared" si="30"/>
        <v>176.2</v>
      </c>
    </row>
    <row r="109" spans="1:12" ht="42.75" customHeight="1">
      <c r="A109" s="138" t="s">
        <v>42</v>
      </c>
      <c r="B109" s="153" t="s">
        <v>77</v>
      </c>
      <c r="C109" s="153" t="s">
        <v>8</v>
      </c>
      <c r="D109" s="153" t="s">
        <v>62</v>
      </c>
      <c r="E109" s="153" t="s">
        <v>119</v>
      </c>
      <c r="F109" s="149" t="s">
        <v>65</v>
      </c>
      <c r="G109" s="157"/>
      <c r="H109" s="157"/>
      <c r="I109" s="157"/>
      <c r="J109" s="155">
        <f t="shared" si="30"/>
        <v>156</v>
      </c>
      <c r="K109" s="155">
        <f t="shared" si="30"/>
        <v>169.9</v>
      </c>
      <c r="L109" s="155">
        <f t="shared" si="30"/>
        <v>176.2</v>
      </c>
    </row>
    <row r="110" spans="1:12" ht="17.25" customHeight="1">
      <c r="A110" s="159" t="s">
        <v>117</v>
      </c>
      <c r="B110" s="153" t="s">
        <v>77</v>
      </c>
      <c r="C110" s="153" t="s">
        <v>8</v>
      </c>
      <c r="D110" s="153" t="s">
        <v>62</v>
      </c>
      <c r="E110" s="153" t="s">
        <v>119</v>
      </c>
      <c r="F110" s="149" t="s">
        <v>65</v>
      </c>
      <c r="G110" s="154" t="s">
        <v>38</v>
      </c>
      <c r="H110" s="154"/>
      <c r="I110" s="154"/>
      <c r="J110" s="155">
        <f t="shared" si="30"/>
        <v>156</v>
      </c>
      <c r="K110" s="155">
        <f t="shared" si="30"/>
        <v>169.9</v>
      </c>
      <c r="L110" s="155">
        <f t="shared" si="30"/>
        <v>176.2</v>
      </c>
    </row>
    <row r="111" spans="1:12" ht="30" customHeight="1">
      <c r="A111" s="159" t="s">
        <v>118</v>
      </c>
      <c r="B111" s="153" t="s">
        <v>77</v>
      </c>
      <c r="C111" s="153" t="s">
        <v>8</v>
      </c>
      <c r="D111" s="153" t="s">
        <v>62</v>
      </c>
      <c r="E111" s="153" t="s">
        <v>119</v>
      </c>
      <c r="F111" s="149" t="s">
        <v>65</v>
      </c>
      <c r="G111" s="154" t="s">
        <v>38</v>
      </c>
      <c r="H111" s="154" t="s">
        <v>52</v>
      </c>
      <c r="I111" s="154"/>
      <c r="J111" s="155">
        <f>J112</f>
        <v>156</v>
      </c>
      <c r="K111" s="155">
        <f>K112</f>
        <v>169.9</v>
      </c>
      <c r="L111" s="155">
        <f>L112</f>
        <v>176.2</v>
      </c>
    </row>
    <row r="112" spans="1:12" ht="50.25" customHeight="1">
      <c r="A112" s="159" t="s">
        <v>145</v>
      </c>
      <c r="B112" s="153" t="s">
        <v>77</v>
      </c>
      <c r="C112" s="153" t="s">
        <v>8</v>
      </c>
      <c r="D112" s="153" t="s">
        <v>62</v>
      </c>
      <c r="E112" s="153" t="s">
        <v>119</v>
      </c>
      <c r="F112" s="149" t="s">
        <v>65</v>
      </c>
      <c r="G112" s="154" t="s">
        <v>38</v>
      </c>
      <c r="H112" s="154" t="s">
        <v>52</v>
      </c>
      <c r="I112" s="154" t="s">
        <v>135</v>
      </c>
      <c r="J112" s="155">
        <f>'Приложение 2'!J55</f>
        <v>156</v>
      </c>
      <c r="K112" s="155">
        <f>'Приложение 2'!K55</f>
        <v>169.9</v>
      </c>
      <c r="L112" s="155">
        <f>'Приложение 2'!L55</f>
        <v>176.2</v>
      </c>
    </row>
    <row r="113" spans="1:12" ht="41.25" customHeight="1">
      <c r="A113" s="159" t="s">
        <v>166</v>
      </c>
      <c r="B113" s="153" t="s">
        <v>77</v>
      </c>
      <c r="C113" s="153" t="s">
        <v>8</v>
      </c>
      <c r="D113" s="153" t="s">
        <v>62</v>
      </c>
      <c r="E113" s="153" t="s">
        <v>119</v>
      </c>
      <c r="F113" s="149" t="s">
        <v>66</v>
      </c>
      <c r="G113" s="157"/>
      <c r="H113" s="157"/>
      <c r="I113" s="157"/>
      <c r="J113" s="155">
        <f t="shared" ref="J113:L116" si="31">J114</f>
        <v>3</v>
      </c>
      <c r="K113" s="155">
        <f t="shared" si="31"/>
        <v>4</v>
      </c>
      <c r="L113" s="155">
        <f t="shared" si="31"/>
        <v>4</v>
      </c>
    </row>
    <row r="114" spans="1:12" ht="37.5" customHeight="1">
      <c r="A114" s="159" t="s">
        <v>44</v>
      </c>
      <c r="B114" s="153" t="s">
        <v>77</v>
      </c>
      <c r="C114" s="153" t="s">
        <v>8</v>
      </c>
      <c r="D114" s="153" t="s">
        <v>62</v>
      </c>
      <c r="E114" s="153" t="s">
        <v>119</v>
      </c>
      <c r="F114" s="149" t="s">
        <v>67</v>
      </c>
      <c r="G114" s="157"/>
      <c r="H114" s="157"/>
      <c r="I114" s="157"/>
      <c r="J114" s="155">
        <f t="shared" si="31"/>
        <v>3</v>
      </c>
      <c r="K114" s="155">
        <f t="shared" si="31"/>
        <v>4</v>
      </c>
      <c r="L114" s="155">
        <f t="shared" si="31"/>
        <v>4</v>
      </c>
    </row>
    <row r="115" spans="1:12" ht="17.25" customHeight="1">
      <c r="A115" s="159" t="s">
        <v>117</v>
      </c>
      <c r="B115" s="153" t="s">
        <v>77</v>
      </c>
      <c r="C115" s="153" t="s">
        <v>8</v>
      </c>
      <c r="D115" s="153" t="s">
        <v>62</v>
      </c>
      <c r="E115" s="153" t="s">
        <v>119</v>
      </c>
      <c r="F115" s="149" t="s">
        <v>67</v>
      </c>
      <c r="G115" s="154" t="s">
        <v>38</v>
      </c>
      <c r="H115" s="154"/>
      <c r="I115" s="154"/>
      <c r="J115" s="155">
        <f>J116</f>
        <v>3</v>
      </c>
      <c r="K115" s="155">
        <f>K116</f>
        <v>4</v>
      </c>
      <c r="L115" s="155">
        <f>L116</f>
        <v>4</v>
      </c>
    </row>
    <row r="116" spans="1:12" ht="30.75" customHeight="1">
      <c r="A116" s="159" t="s">
        <v>167</v>
      </c>
      <c r="B116" s="153" t="s">
        <v>77</v>
      </c>
      <c r="C116" s="153" t="s">
        <v>8</v>
      </c>
      <c r="D116" s="153" t="s">
        <v>62</v>
      </c>
      <c r="E116" s="153" t="s">
        <v>119</v>
      </c>
      <c r="F116" s="149" t="s">
        <v>67</v>
      </c>
      <c r="G116" s="154" t="s">
        <v>38</v>
      </c>
      <c r="H116" s="154" t="s">
        <v>52</v>
      </c>
      <c r="I116" s="154"/>
      <c r="J116" s="155">
        <f t="shared" si="31"/>
        <v>3</v>
      </c>
      <c r="K116" s="155">
        <f t="shared" si="31"/>
        <v>4</v>
      </c>
      <c r="L116" s="155">
        <f t="shared" si="31"/>
        <v>4</v>
      </c>
    </row>
    <row r="117" spans="1:12" ht="55.5" customHeight="1">
      <c r="A117" s="159" t="s">
        <v>145</v>
      </c>
      <c r="B117" s="153" t="s">
        <v>77</v>
      </c>
      <c r="C117" s="153" t="s">
        <v>8</v>
      </c>
      <c r="D117" s="153" t="s">
        <v>62</v>
      </c>
      <c r="E117" s="153" t="s">
        <v>119</v>
      </c>
      <c r="F117" s="149" t="s">
        <v>67</v>
      </c>
      <c r="G117" s="154" t="s">
        <v>38</v>
      </c>
      <c r="H117" s="154" t="s">
        <v>52</v>
      </c>
      <c r="I117" s="154" t="s">
        <v>135</v>
      </c>
      <c r="J117" s="155">
        <f>'Приложение 2'!J57</f>
        <v>3</v>
      </c>
      <c r="K117" s="155">
        <f>'Приложение 2'!K57</f>
        <v>4</v>
      </c>
      <c r="L117" s="155">
        <f>'Приложение 2'!L57</f>
        <v>4</v>
      </c>
    </row>
    <row r="118" spans="1:12" ht="126.75" customHeight="1">
      <c r="A118" s="138" t="str">
        <f>'Приложение 3'!A31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118" s="153">
        <v>89</v>
      </c>
      <c r="C118" s="153">
        <v>1</v>
      </c>
      <c r="D118" s="153" t="s">
        <v>62</v>
      </c>
      <c r="E118" s="153" t="s">
        <v>76</v>
      </c>
      <c r="F118" s="149"/>
      <c r="G118" s="157"/>
      <c r="H118" s="157"/>
      <c r="I118" s="157"/>
      <c r="J118" s="155">
        <f t="shared" ref="J118:L121" si="32">J119</f>
        <v>0.5</v>
      </c>
      <c r="K118" s="155">
        <f t="shared" si="32"/>
        <v>0.5</v>
      </c>
      <c r="L118" s="155">
        <f t="shared" si="32"/>
        <v>0.5</v>
      </c>
    </row>
    <row r="119" spans="1:12" ht="39.75" customHeight="1">
      <c r="A119" s="159" t="str">
        <f>'Приложение 3'!A32</f>
        <v>Закупка товаров, работ и услуг для обеспечения государственных (муниципальных) нужд</v>
      </c>
      <c r="B119" s="153">
        <v>89</v>
      </c>
      <c r="C119" s="153">
        <v>1</v>
      </c>
      <c r="D119" s="153" t="s">
        <v>62</v>
      </c>
      <c r="E119" s="153" t="s">
        <v>76</v>
      </c>
      <c r="F119" s="149" t="s">
        <v>66</v>
      </c>
      <c r="G119" s="157"/>
      <c r="H119" s="157"/>
      <c r="I119" s="157"/>
      <c r="J119" s="155">
        <f t="shared" si="32"/>
        <v>0.5</v>
      </c>
      <c r="K119" s="155">
        <f t="shared" ref="K119:K121" si="33">K120</f>
        <v>0.5</v>
      </c>
      <c r="L119" s="155">
        <f t="shared" ref="L119:L121" si="34">L120</f>
        <v>0.5</v>
      </c>
    </row>
    <row r="120" spans="1:12" ht="41.25" customHeight="1">
      <c r="A120" s="159" t="str">
        <f>'Приложение 3'!A33</f>
        <v>Иные закупки товаров, работ и услуг для обеспечения государственных (муниципальных) нужд</v>
      </c>
      <c r="B120" s="153">
        <v>89</v>
      </c>
      <c r="C120" s="153">
        <v>1</v>
      </c>
      <c r="D120" s="153" t="s">
        <v>62</v>
      </c>
      <c r="E120" s="153" t="s">
        <v>76</v>
      </c>
      <c r="F120" s="149" t="s">
        <v>67</v>
      </c>
      <c r="G120" s="157"/>
      <c r="H120" s="157"/>
      <c r="I120" s="157"/>
      <c r="J120" s="155">
        <f t="shared" si="32"/>
        <v>0.5</v>
      </c>
      <c r="K120" s="155">
        <f t="shared" si="33"/>
        <v>0.5</v>
      </c>
      <c r="L120" s="155">
        <f t="shared" si="34"/>
        <v>0.5</v>
      </c>
    </row>
    <row r="121" spans="1:12" ht="20.25" customHeight="1">
      <c r="A121" s="159" t="str">
        <f>A66</f>
        <v>Общегосударственные вопросы</v>
      </c>
      <c r="B121" s="153">
        <v>89</v>
      </c>
      <c r="C121" s="153">
        <v>1</v>
      </c>
      <c r="D121" s="153" t="s">
        <v>62</v>
      </c>
      <c r="E121" s="153" t="s">
        <v>76</v>
      </c>
      <c r="F121" s="149" t="s">
        <v>67</v>
      </c>
      <c r="G121" s="154" t="s">
        <v>36</v>
      </c>
      <c r="H121" s="154"/>
      <c r="I121" s="154"/>
      <c r="J121" s="155">
        <f t="shared" si="32"/>
        <v>0.5</v>
      </c>
      <c r="K121" s="155">
        <f t="shared" si="33"/>
        <v>0.5</v>
      </c>
      <c r="L121" s="155">
        <f t="shared" si="34"/>
        <v>0.5</v>
      </c>
    </row>
    <row r="122" spans="1:12" ht="63" customHeight="1">
      <c r="A122" s="159" t="str">
        <f>'Приложение 3'!A18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122" s="153">
        <v>89</v>
      </c>
      <c r="C122" s="153">
        <v>1</v>
      </c>
      <c r="D122" s="153" t="s">
        <v>62</v>
      </c>
      <c r="E122" s="153" t="s">
        <v>76</v>
      </c>
      <c r="F122" s="149" t="s">
        <v>67</v>
      </c>
      <c r="G122" s="154" t="s">
        <v>36</v>
      </c>
      <c r="H122" s="154" t="s">
        <v>43</v>
      </c>
      <c r="I122" s="154"/>
      <c r="J122" s="155">
        <f>J123</f>
        <v>0.5</v>
      </c>
      <c r="K122" s="155">
        <f>K123</f>
        <v>0.5</v>
      </c>
      <c r="L122" s="155">
        <f>L123</f>
        <v>0.5</v>
      </c>
    </row>
    <row r="123" spans="1:12" ht="53.25" customHeight="1">
      <c r="A123" s="159" t="str">
        <f>A117</f>
        <v>Администрация Набережного сельского поселения Ромодановского муниципального района Республики Мордовия</v>
      </c>
      <c r="B123" s="153" t="s">
        <v>77</v>
      </c>
      <c r="C123" s="153" t="s">
        <v>8</v>
      </c>
      <c r="D123" s="153" t="s">
        <v>62</v>
      </c>
      <c r="E123" s="153" t="s">
        <v>76</v>
      </c>
      <c r="F123" s="149" t="s">
        <v>67</v>
      </c>
      <c r="G123" s="154" t="s">
        <v>36</v>
      </c>
      <c r="H123" s="154" t="s">
        <v>43</v>
      </c>
      <c r="I123" s="154" t="s">
        <v>135</v>
      </c>
      <c r="J123" s="155">
        <v>0.5</v>
      </c>
      <c r="K123" s="155">
        <v>0.5</v>
      </c>
      <c r="L123" s="155">
        <v>0.5</v>
      </c>
    </row>
    <row r="124" spans="1:12" ht="51.75" customHeight="1">
      <c r="A124" s="159" t="str">
        <f>'Приложение 2'!A81</f>
        <v>Решение вопросов местного значения,осуществляемое с провлечением средств самообложения граждан</v>
      </c>
      <c r="B124" s="153" t="s">
        <v>77</v>
      </c>
      <c r="C124" s="153" t="s">
        <v>8</v>
      </c>
      <c r="D124" s="153" t="s">
        <v>62</v>
      </c>
      <c r="E124" s="153" t="s">
        <v>230</v>
      </c>
      <c r="F124" s="149"/>
      <c r="G124" s="154"/>
      <c r="H124" s="154"/>
      <c r="I124" s="154"/>
      <c r="J124" s="155">
        <f>J125</f>
        <v>1788</v>
      </c>
      <c r="K124" s="155"/>
      <c r="L124" s="155"/>
    </row>
    <row r="125" spans="1:12" ht="36.75" customHeight="1">
      <c r="A125" s="159" t="str">
        <f>'Приложение 2'!A63</f>
        <v>Закупка товаров, работ и услуг для обеспечения государственных (муниципальных) нужд</v>
      </c>
      <c r="B125" s="153" t="s">
        <v>77</v>
      </c>
      <c r="C125" s="153" t="s">
        <v>8</v>
      </c>
      <c r="D125" s="153" t="s">
        <v>62</v>
      </c>
      <c r="E125" s="153" t="s">
        <v>230</v>
      </c>
      <c r="F125" s="149" t="s">
        <v>66</v>
      </c>
      <c r="G125" s="154"/>
      <c r="H125" s="154"/>
      <c r="I125" s="154"/>
      <c r="J125" s="155">
        <f>J126</f>
        <v>1788</v>
      </c>
      <c r="K125" s="155"/>
      <c r="L125" s="155"/>
    </row>
    <row r="126" spans="1:12" ht="42" customHeight="1">
      <c r="A126" s="159" t="str">
        <f>'Приложение 2'!A64</f>
        <v>Иные закупки товаров, работ и услуг для обеспечения государственных (муниципальных) нужд</v>
      </c>
      <c r="B126" s="153" t="s">
        <v>77</v>
      </c>
      <c r="C126" s="153" t="s">
        <v>8</v>
      </c>
      <c r="D126" s="153" t="s">
        <v>62</v>
      </c>
      <c r="E126" s="153" t="s">
        <v>230</v>
      </c>
      <c r="F126" s="149" t="s">
        <v>67</v>
      </c>
      <c r="G126" s="154"/>
      <c r="H126" s="154"/>
      <c r="I126" s="154"/>
      <c r="J126" s="155">
        <f>J127</f>
        <v>1788</v>
      </c>
      <c r="K126" s="155"/>
      <c r="L126" s="155"/>
    </row>
    <row r="127" spans="1:12" ht="16.5" customHeight="1">
      <c r="A127" s="159" t="str">
        <f>'Приложение 2'!A65</f>
        <v>Жилищно-коммунальное хозяйство</v>
      </c>
      <c r="B127" s="153" t="s">
        <v>77</v>
      </c>
      <c r="C127" s="153" t="s">
        <v>8</v>
      </c>
      <c r="D127" s="153" t="s">
        <v>62</v>
      </c>
      <c r="E127" s="153" t="s">
        <v>230</v>
      </c>
      <c r="F127" s="149" t="s">
        <v>67</v>
      </c>
      <c r="G127" s="154" t="s">
        <v>48</v>
      </c>
      <c r="H127" s="154"/>
      <c r="I127" s="154"/>
      <c r="J127" s="155">
        <f>J128</f>
        <v>1788</v>
      </c>
      <c r="K127" s="155"/>
      <c r="L127" s="155"/>
    </row>
    <row r="128" spans="1:12" ht="18" customHeight="1">
      <c r="A128" s="159" t="str">
        <f>'Приложение 2'!A66</f>
        <v>Благоустройство</v>
      </c>
      <c r="B128" s="153" t="s">
        <v>77</v>
      </c>
      <c r="C128" s="153" t="s">
        <v>8</v>
      </c>
      <c r="D128" s="153" t="s">
        <v>62</v>
      </c>
      <c r="E128" s="153" t="s">
        <v>230</v>
      </c>
      <c r="F128" s="149" t="s">
        <v>67</v>
      </c>
      <c r="G128" s="154" t="s">
        <v>48</v>
      </c>
      <c r="H128" s="154" t="s">
        <v>52</v>
      </c>
      <c r="I128" s="154"/>
      <c r="J128" s="155">
        <f>J129</f>
        <v>1788</v>
      </c>
      <c r="K128" s="155"/>
      <c r="L128" s="155"/>
    </row>
    <row r="129" spans="1:12" ht="58.5" customHeight="1">
      <c r="A129" s="159" t="str">
        <f>A68</f>
        <v>Администрация Набережного сельского поселения Ромодановского муниципального района Республики Мордовия</v>
      </c>
      <c r="B129" s="153">
        <v>89</v>
      </c>
      <c r="C129" s="153">
        <v>1</v>
      </c>
      <c r="D129" s="153" t="s">
        <v>62</v>
      </c>
      <c r="E129" s="153" t="s">
        <v>230</v>
      </c>
      <c r="F129" s="149" t="s">
        <v>67</v>
      </c>
      <c r="G129" s="154" t="s">
        <v>36</v>
      </c>
      <c r="H129" s="154" t="s">
        <v>43</v>
      </c>
      <c r="I129" s="154" t="s">
        <v>135</v>
      </c>
      <c r="J129" s="155">
        <f>'Приложение 2'!J83</f>
        <v>1788</v>
      </c>
      <c r="K129" s="155"/>
      <c r="L129" s="155"/>
    </row>
  </sheetData>
  <autoFilter ref="A1:L129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6614173229" right="0.23622047244094491" top="0.70866141732283472" bottom="1.2204724409448819" header="0.31496062992125984" footer="0.31496062992125984"/>
  <pageSetup paperSize="9" scale="80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8"/>
  <sheetViews>
    <sheetView view="pageBreakPreview" topLeftCell="A13" zoomScale="60" zoomScaleNormal="55" workbookViewId="0">
      <selection activeCell="C26" sqref="C26"/>
    </sheetView>
  </sheetViews>
  <sheetFormatPr defaultRowHeight="12.75"/>
  <cols>
    <col min="1" max="1" width="58.6640625" style="52" customWidth="1"/>
    <col min="2" max="2" width="125" style="52" customWidth="1"/>
    <col min="3" max="3" width="27" style="52" customWidth="1"/>
    <col min="4" max="4" width="30.83203125" style="52" customWidth="1"/>
    <col min="5" max="5" width="27.5" style="52" customWidth="1"/>
    <col min="6" max="6" width="41.83203125" style="53" customWidth="1"/>
    <col min="7" max="7" width="23.6640625" style="52" customWidth="1"/>
    <col min="8" max="8" width="19.5" style="52" customWidth="1"/>
    <col min="9" max="9" width="25.5" style="52" customWidth="1"/>
    <col min="10" max="16384" width="9.33203125" style="52"/>
  </cols>
  <sheetData>
    <row r="1" spans="1:7" ht="409.6" customHeight="1">
      <c r="A1" s="96"/>
      <c r="B1" s="95"/>
      <c r="C1" s="189" t="s">
        <v>218</v>
      </c>
      <c r="D1" s="189"/>
      <c r="E1" s="189"/>
      <c r="F1" s="20"/>
      <c r="G1" s="20"/>
    </row>
    <row r="2" spans="1:7" ht="13.15" customHeight="1">
      <c r="A2" s="188" t="s">
        <v>219</v>
      </c>
      <c r="B2" s="188"/>
      <c r="C2" s="188"/>
      <c r="D2" s="188"/>
      <c r="E2" s="188"/>
    </row>
    <row r="3" spans="1:7" ht="13.15" customHeight="1">
      <c r="A3" s="188"/>
      <c r="B3" s="188"/>
      <c r="C3" s="188"/>
      <c r="D3" s="188"/>
      <c r="E3" s="188"/>
    </row>
    <row r="4" spans="1:7" ht="83.25" customHeight="1">
      <c r="A4" s="188"/>
      <c r="B4" s="188"/>
      <c r="C4" s="188"/>
      <c r="D4" s="188"/>
      <c r="E4" s="188"/>
      <c r="F4" s="94"/>
    </row>
    <row r="5" spans="1:7" ht="23.25" customHeight="1">
      <c r="A5" s="93"/>
      <c r="B5" s="93"/>
      <c r="C5" s="92"/>
    </row>
    <row r="6" spans="1:7" ht="37.15" customHeight="1">
      <c r="A6" s="190" t="s">
        <v>23</v>
      </c>
      <c r="B6" s="191" t="s">
        <v>24</v>
      </c>
      <c r="C6" s="192" t="s">
        <v>25</v>
      </c>
      <c r="D6" s="192"/>
      <c r="E6" s="192"/>
    </row>
    <row r="7" spans="1:7" s="58" customFormat="1" ht="138.6" customHeight="1">
      <c r="A7" s="190"/>
      <c r="B7" s="191"/>
      <c r="C7" s="41" t="s">
        <v>154</v>
      </c>
      <c r="D7" s="41" t="s">
        <v>169</v>
      </c>
      <c r="E7" s="41" t="s">
        <v>190</v>
      </c>
      <c r="F7" s="59"/>
    </row>
    <row r="8" spans="1:7" s="74" customFormat="1" ht="28.15" customHeight="1">
      <c r="A8" s="91" t="s">
        <v>8</v>
      </c>
      <c r="B8" s="90" t="s">
        <v>9</v>
      </c>
      <c r="C8" s="89">
        <v>3</v>
      </c>
      <c r="D8" s="89">
        <v>4</v>
      </c>
      <c r="E8" s="89">
        <v>5</v>
      </c>
      <c r="F8" s="75"/>
    </row>
    <row r="9" spans="1:7" s="74" customFormat="1" ht="44.45" customHeight="1">
      <c r="A9" s="86" t="s">
        <v>87</v>
      </c>
      <c r="B9" s="97" t="s">
        <v>116</v>
      </c>
      <c r="C9" s="88">
        <f>C10+C21+C13+C17</f>
        <v>245.60000000000053</v>
      </c>
      <c r="D9" s="88">
        <f>D10+D21+D13+D17</f>
        <v>-123.8</v>
      </c>
      <c r="E9" s="88">
        <f>E10+E21+E13+E17</f>
        <v>-154.6</v>
      </c>
      <c r="F9" s="75"/>
    </row>
    <row r="10" spans="1:7" s="74" customFormat="1" ht="55.5" customHeight="1">
      <c r="A10" s="86" t="s">
        <v>115</v>
      </c>
      <c r="B10" s="87" t="s">
        <v>84</v>
      </c>
      <c r="C10" s="82">
        <f t="shared" ref="C10:E11" si="0">SUM(C11)</f>
        <v>0</v>
      </c>
      <c r="D10" s="82">
        <f t="shared" si="0"/>
        <v>0</v>
      </c>
      <c r="E10" s="82">
        <f t="shared" si="0"/>
        <v>0</v>
      </c>
      <c r="F10" s="75"/>
    </row>
    <row r="11" spans="1:7" s="74" customFormat="1" ht="54.75" customHeight="1">
      <c r="A11" s="86" t="s">
        <v>114</v>
      </c>
      <c r="B11" s="85" t="s">
        <v>149</v>
      </c>
      <c r="C11" s="82">
        <f t="shared" si="0"/>
        <v>0</v>
      </c>
      <c r="D11" s="82">
        <f t="shared" si="0"/>
        <v>0</v>
      </c>
      <c r="E11" s="82">
        <f t="shared" si="0"/>
        <v>0</v>
      </c>
      <c r="F11" s="75"/>
    </row>
    <row r="12" spans="1:7" s="74" customFormat="1" ht="51.75" customHeight="1">
      <c r="A12" s="86" t="s">
        <v>113</v>
      </c>
      <c r="B12" s="85" t="s">
        <v>148</v>
      </c>
      <c r="C12" s="82"/>
      <c r="D12" s="68"/>
      <c r="E12" s="68"/>
      <c r="F12" s="75"/>
    </row>
    <row r="13" spans="1:7" s="74" customFormat="1" ht="57" customHeight="1">
      <c r="A13" s="72" t="s">
        <v>112</v>
      </c>
      <c r="B13" s="84" t="s">
        <v>111</v>
      </c>
      <c r="C13" s="82">
        <f t="shared" ref="C13:E14" si="1">C14</f>
        <v>-92.8</v>
      </c>
      <c r="D13" s="82">
        <f t="shared" si="1"/>
        <v>-123.8</v>
      </c>
      <c r="E13" s="82">
        <f t="shared" si="1"/>
        <v>-154.6</v>
      </c>
      <c r="F13" s="75"/>
    </row>
    <row r="14" spans="1:7" s="74" customFormat="1" ht="57" customHeight="1">
      <c r="A14" s="72" t="s">
        <v>110</v>
      </c>
      <c r="B14" s="84" t="s">
        <v>109</v>
      </c>
      <c r="C14" s="82">
        <f t="shared" si="1"/>
        <v>-92.8</v>
      </c>
      <c r="D14" s="82">
        <f t="shared" si="1"/>
        <v>-123.8</v>
      </c>
      <c r="E14" s="82">
        <f t="shared" si="1"/>
        <v>-154.6</v>
      </c>
      <c r="F14" s="75"/>
    </row>
    <row r="15" spans="1:7" s="74" customFormat="1" ht="82.9" customHeight="1">
      <c r="A15" s="72" t="s">
        <v>108</v>
      </c>
      <c r="B15" s="83" t="s">
        <v>107</v>
      </c>
      <c r="C15" s="82">
        <f>SUM(C16)</f>
        <v>-92.8</v>
      </c>
      <c r="D15" s="82">
        <f>SUM(D16)</f>
        <v>-123.8</v>
      </c>
      <c r="E15" s="82">
        <f>SUM(E16)</f>
        <v>-154.6</v>
      </c>
      <c r="F15" s="75"/>
    </row>
    <row r="16" spans="1:7" s="74" customFormat="1" ht="77.45" customHeight="1">
      <c r="A16" s="72" t="s">
        <v>141</v>
      </c>
      <c r="B16" s="81" t="s">
        <v>140</v>
      </c>
      <c r="C16" s="80">
        <v>-92.8</v>
      </c>
      <c r="D16" s="80">
        <v>-123.8</v>
      </c>
      <c r="E16" s="80">
        <v>-154.6</v>
      </c>
      <c r="F16" s="75"/>
    </row>
    <row r="17" spans="1:6" s="74" customFormat="1" ht="48" customHeight="1">
      <c r="A17" s="78" t="s">
        <v>106</v>
      </c>
      <c r="B17" s="79" t="s">
        <v>105</v>
      </c>
      <c r="C17" s="68">
        <f t="shared" ref="C17:E19" si="2">C18</f>
        <v>0</v>
      </c>
      <c r="D17" s="68">
        <f t="shared" si="2"/>
        <v>0</v>
      </c>
      <c r="E17" s="68">
        <f t="shared" si="2"/>
        <v>0</v>
      </c>
      <c r="F17" s="75"/>
    </row>
    <row r="18" spans="1:6" s="74" customFormat="1" ht="57.6" customHeight="1">
      <c r="A18" s="78" t="s">
        <v>104</v>
      </c>
      <c r="B18" s="79" t="s">
        <v>103</v>
      </c>
      <c r="C18" s="68">
        <f t="shared" si="2"/>
        <v>0</v>
      </c>
      <c r="D18" s="68">
        <f t="shared" si="2"/>
        <v>0</v>
      </c>
      <c r="E18" s="68">
        <f t="shared" si="2"/>
        <v>0</v>
      </c>
      <c r="F18" s="75"/>
    </row>
    <row r="19" spans="1:6" s="74" customFormat="1" ht="77.45" customHeight="1">
      <c r="A19" s="78" t="s">
        <v>102</v>
      </c>
      <c r="B19" s="79" t="s">
        <v>101</v>
      </c>
      <c r="C19" s="68">
        <f t="shared" si="2"/>
        <v>0</v>
      </c>
      <c r="D19" s="68">
        <f t="shared" si="2"/>
        <v>0</v>
      </c>
      <c r="E19" s="68">
        <f t="shared" si="2"/>
        <v>0</v>
      </c>
      <c r="F19" s="75"/>
    </row>
    <row r="20" spans="1:6" s="74" customFormat="1" ht="101.45" customHeight="1">
      <c r="A20" s="78" t="s">
        <v>100</v>
      </c>
      <c r="B20" s="79" t="s">
        <v>150</v>
      </c>
      <c r="C20" s="68">
        <v>0</v>
      </c>
      <c r="D20" s="68">
        <v>0</v>
      </c>
      <c r="E20" s="68">
        <v>0</v>
      </c>
      <c r="F20" s="75"/>
    </row>
    <row r="21" spans="1:6" s="74" customFormat="1" ht="52.9" customHeight="1">
      <c r="A21" s="78" t="s">
        <v>99</v>
      </c>
      <c r="B21" s="77" t="s">
        <v>98</v>
      </c>
      <c r="C21" s="76">
        <f>C22+C25</f>
        <v>338.40000000000055</v>
      </c>
      <c r="D21" s="76">
        <f>D22+D25</f>
        <v>0</v>
      </c>
      <c r="E21" s="76">
        <f>E22+E25</f>
        <v>0</v>
      </c>
      <c r="F21" s="75"/>
    </row>
    <row r="22" spans="1:6" s="66" customFormat="1" ht="40.15" customHeight="1">
      <c r="A22" s="70" t="s">
        <v>97</v>
      </c>
      <c r="B22" s="73" t="s">
        <v>96</v>
      </c>
      <c r="C22" s="68">
        <f t="shared" ref="C22:E23" si="3">SUM(C23)</f>
        <v>-4780.3999999999996</v>
      </c>
      <c r="D22" s="68">
        <f t="shared" si="3"/>
        <v>-2190.3000000000002</v>
      </c>
      <c r="E22" s="68">
        <f t="shared" si="3"/>
        <v>-2272.5</v>
      </c>
      <c r="F22" s="67"/>
    </row>
    <row r="23" spans="1:6" s="58" customFormat="1" ht="46.15" customHeight="1">
      <c r="A23" s="72" t="s">
        <v>95</v>
      </c>
      <c r="B23" s="71" t="s">
        <v>94</v>
      </c>
      <c r="C23" s="54">
        <f t="shared" si="3"/>
        <v>-4780.3999999999996</v>
      </c>
      <c r="D23" s="54">
        <f t="shared" si="3"/>
        <v>-2190.3000000000002</v>
      </c>
      <c r="E23" s="54">
        <f t="shared" si="3"/>
        <v>-2272.5</v>
      </c>
      <c r="F23" s="59"/>
    </row>
    <row r="24" spans="1:6" s="58" customFormat="1" ht="58.15" customHeight="1">
      <c r="A24" s="72" t="s">
        <v>142</v>
      </c>
      <c r="B24" s="71" t="s">
        <v>152</v>
      </c>
      <c r="C24" s="54">
        <v>-4780.3999999999996</v>
      </c>
      <c r="D24" s="54">
        <v>-2190.3000000000002</v>
      </c>
      <c r="E24" s="54">
        <v>-2272.5</v>
      </c>
      <c r="F24" s="59"/>
    </row>
    <row r="25" spans="1:6" s="66" customFormat="1" ht="43.15" customHeight="1">
      <c r="A25" s="70" t="s">
        <v>93</v>
      </c>
      <c r="B25" s="69" t="s">
        <v>92</v>
      </c>
      <c r="C25" s="68">
        <v>5118.8</v>
      </c>
      <c r="D25" s="68">
        <f t="shared" ref="C25:E26" si="4">SUM(D26)</f>
        <v>2190.3000000000002</v>
      </c>
      <c r="E25" s="68">
        <f t="shared" si="4"/>
        <v>2272.5</v>
      </c>
      <c r="F25" s="67"/>
    </row>
    <row r="26" spans="1:6" s="58" customFormat="1" ht="47.45" customHeight="1">
      <c r="A26" s="65" t="s">
        <v>91</v>
      </c>
      <c r="B26" s="64" t="s">
        <v>90</v>
      </c>
      <c r="C26" s="54">
        <f t="shared" si="4"/>
        <v>5026</v>
      </c>
      <c r="D26" s="54">
        <f t="shared" si="4"/>
        <v>2190.3000000000002</v>
      </c>
      <c r="E26" s="54">
        <f t="shared" si="4"/>
        <v>2272.5</v>
      </c>
      <c r="F26" s="59"/>
    </row>
    <row r="27" spans="1:6" s="58" customFormat="1" ht="56.45" customHeight="1">
      <c r="A27" s="63" t="s">
        <v>89</v>
      </c>
      <c r="B27" s="62" t="s">
        <v>88</v>
      </c>
      <c r="C27" s="54">
        <v>5026</v>
      </c>
      <c r="D27" s="54">
        <v>2190.3000000000002</v>
      </c>
      <c r="E27" s="54">
        <v>2272.5</v>
      </c>
      <c r="F27" s="59"/>
    </row>
    <row r="28" spans="1:6" s="58" customFormat="1" ht="80.25" customHeight="1">
      <c r="A28" s="61" t="s">
        <v>87</v>
      </c>
      <c r="B28" s="60" t="s">
        <v>147</v>
      </c>
      <c r="C28" s="54">
        <v>0</v>
      </c>
      <c r="D28" s="54">
        <v>0</v>
      </c>
      <c r="E28" s="54">
        <v>0</v>
      </c>
      <c r="F28" s="59"/>
    </row>
    <row r="29" spans="1:6" ht="37.15" customHeight="1">
      <c r="A29" s="57"/>
      <c r="B29" s="56" t="s">
        <v>134</v>
      </c>
      <c r="C29" s="55">
        <v>1335.9</v>
      </c>
      <c r="D29" s="54">
        <v>936.2</v>
      </c>
      <c r="E29" s="54">
        <v>993.4</v>
      </c>
    </row>
    <row r="31" spans="1:6">
      <c r="F31" s="52"/>
    </row>
    <row r="32" spans="1:6" ht="44.45" customHeight="1">
      <c r="F32" s="52"/>
    </row>
    <row r="33" spans="6:6">
      <c r="F33" s="52"/>
    </row>
    <row r="34" spans="6:6">
      <c r="F34" s="52"/>
    </row>
    <row r="35" spans="6:6">
      <c r="F35" s="52"/>
    </row>
    <row r="36" spans="6:6">
      <c r="F36" s="52"/>
    </row>
    <row r="37" spans="6:6">
      <c r="F37" s="52"/>
    </row>
    <row r="38" spans="6:6">
      <c r="F38" s="52"/>
    </row>
  </sheetData>
  <mergeCells count="5">
    <mergeCell ref="A2:E4"/>
    <mergeCell ref="C1:E1"/>
    <mergeCell ref="A6:A7"/>
    <mergeCell ref="B6:B7"/>
    <mergeCell ref="C6:E6"/>
  </mergeCells>
  <conditionalFormatting sqref="A1">
    <cfRule type="expression" dxfId="0" priority="1" stopIfTrue="1">
      <formula>#REF!&lt;&gt;""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3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25"/>
  <sheetViews>
    <sheetView view="pageBreakPreview" topLeftCell="A7" zoomScale="60" zoomScaleNormal="55" workbookViewId="0">
      <selection activeCell="F1" sqref="F1"/>
    </sheetView>
  </sheetViews>
  <sheetFormatPr defaultColWidth="9.33203125" defaultRowHeight="15.75"/>
  <cols>
    <col min="1" max="1" width="25" style="19" customWidth="1"/>
    <col min="2" max="2" width="91" style="19" customWidth="1"/>
    <col min="3" max="3" width="19.33203125" style="19" customWidth="1"/>
    <col min="4" max="4" width="28.33203125" style="19" customWidth="1"/>
    <col min="5" max="5" width="28.83203125" style="19" customWidth="1"/>
    <col min="6" max="6" width="58.5" style="21" customWidth="1"/>
    <col min="7" max="16384" width="9.33203125" style="19"/>
  </cols>
  <sheetData>
    <row r="1" spans="1:7" s="49" customFormat="1" ht="409.6" customHeight="1">
      <c r="A1" s="51"/>
      <c r="B1" s="50"/>
      <c r="C1" s="50"/>
      <c r="D1" s="195" t="s">
        <v>220</v>
      </c>
      <c r="E1" s="195"/>
      <c r="F1" s="20"/>
      <c r="G1" s="20"/>
    </row>
    <row r="2" spans="1:7" ht="39" customHeight="1">
      <c r="A2" s="196" t="s">
        <v>194</v>
      </c>
      <c r="B2" s="196"/>
      <c r="C2" s="196"/>
      <c r="D2" s="196"/>
      <c r="E2" s="196"/>
    </row>
    <row r="3" spans="1:7" ht="42.75" customHeight="1">
      <c r="A3" s="196"/>
      <c r="B3" s="196"/>
      <c r="C3" s="196"/>
      <c r="D3" s="196"/>
      <c r="E3" s="196"/>
      <c r="F3" s="48"/>
    </row>
    <row r="4" spans="1:7" ht="103.9" customHeight="1">
      <c r="A4" s="196"/>
      <c r="B4" s="196"/>
      <c r="C4" s="196"/>
      <c r="D4" s="196"/>
      <c r="E4" s="196"/>
      <c r="F4" s="47"/>
    </row>
    <row r="5" spans="1:7" ht="24.75" customHeight="1">
      <c r="A5" s="46"/>
      <c r="B5" s="46"/>
      <c r="C5" s="45"/>
      <c r="E5" s="44"/>
    </row>
    <row r="6" spans="1:7" ht="25.5" customHeight="1">
      <c r="A6" s="197" t="s">
        <v>26</v>
      </c>
      <c r="B6" s="198" t="s">
        <v>86</v>
      </c>
      <c r="C6" s="199" t="s">
        <v>27</v>
      </c>
      <c r="D6" s="200"/>
      <c r="E6" s="200"/>
      <c r="F6" s="43"/>
      <c r="G6" s="42"/>
    </row>
    <row r="7" spans="1:7" s="23" customFormat="1" ht="31.15" customHeight="1">
      <c r="A7" s="197"/>
      <c r="B7" s="198"/>
      <c r="C7" s="41" t="s">
        <v>28</v>
      </c>
      <c r="D7" s="41" t="s">
        <v>154</v>
      </c>
      <c r="E7" s="41" t="s">
        <v>169</v>
      </c>
      <c r="F7" s="24"/>
    </row>
    <row r="8" spans="1:7" s="23" customFormat="1" ht="26.25">
      <c r="A8" s="40">
        <v>1</v>
      </c>
      <c r="B8" s="39">
        <v>2</v>
      </c>
      <c r="C8" s="38">
        <v>3</v>
      </c>
      <c r="D8" s="37">
        <v>4</v>
      </c>
      <c r="E8" s="37">
        <v>5</v>
      </c>
      <c r="F8" s="24"/>
    </row>
    <row r="9" spans="1:7" s="23" customFormat="1" ht="26.25">
      <c r="A9" s="193" t="s">
        <v>19</v>
      </c>
      <c r="B9" s="194"/>
      <c r="C9" s="36"/>
      <c r="D9" s="33"/>
      <c r="E9" s="33"/>
      <c r="F9" s="24"/>
    </row>
    <row r="10" spans="1:7" s="23" customFormat="1" ht="54.6" customHeight="1">
      <c r="A10" s="31" t="s">
        <v>85</v>
      </c>
      <c r="B10" s="35" t="s">
        <v>84</v>
      </c>
      <c r="C10" s="29">
        <f>C12</f>
        <v>0</v>
      </c>
      <c r="D10" s="29">
        <f>D12</f>
        <v>0</v>
      </c>
      <c r="E10" s="29">
        <f>E12</f>
        <v>0</v>
      </c>
      <c r="F10" s="24"/>
    </row>
    <row r="11" spans="1:7" s="23" customFormat="1" ht="31.15" customHeight="1">
      <c r="A11" s="27"/>
      <c r="B11" s="30" t="s">
        <v>82</v>
      </c>
      <c r="C11" s="34"/>
      <c r="D11" s="33"/>
      <c r="E11" s="33"/>
      <c r="F11" s="24"/>
    </row>
    <row r="12" spans="1:7" s="23" customFormat="1" ht="43.15" customHeight="1">
      <c r="A12" s="27">
        <v>1</v>
      </c>
      <c r="B12" s="30" t="s">
        <v>81</v>
      </c>
      <c r="C12" s="25"/>
      <c r="D12" s="25"/>
      <c r="E12" s="25"/>
      <c r="F12" s="24"/>
    </row>
    <row r="13" spans="1:7" s="23" customFormat="1" ht="54" customHeight="1">
      <c r="A13" s="27">
        <v>2</v>
      </c>
      <c r="B13" s="28" t="s">
        <v>151</v>
      </c>
      <c r="C13" s="25"/>
      <c r="D13" s="25"/>
      <c r="E13" s="25"/>
      <c r="F13" s="24"/>
    </row>
    <row r="14" spans="1:7" s="23" customFormat="1" ht="58.15" customHeight="1">
      <c r="A14" s="31">
        <v>11</v>
      </c>
      <c r="B14" s="32" t="s">
        <v>83</v>
      </c>
      <c r="C14" s="29">
        <f>C17</f>
        <v>-92.8</v>
      </c>
      <c r="D14" s="29">
        <f>D17</f>
        <v>-123.8</v>
      </c>
      <c r="E14" s="29">
        <f>E17</f>
        <v>-154.6</v>
      </c>
      <c r="F14" s="102"/>
    </row>
    <row r="15" spans="1:7" s="23" customFormat="1" ht="29.45" customHeight="1">
      <c r="A15" s="31"/>
      <c r="B15" s="30" t="s">
        <v>82</v>
      </c>
      <c r="C15" s="29"/>
      <c r="D15" s="29"/>
      <c r="E15" s="29"/>
      <c r="F15" s="24"/>
    </row>
    <row r="16" spans="1:7" s="23" customFormat="1" ht="29.45" customHeight="1">
      <c r="A16" s="27">
        <v>1</v>
      </c>
      <c r="B16" s="30" t="s">
        <v>81</v>
      </c>
      <c r="C16" s="29"/>
      <c r="D16" s="29"/>
      <c r="E16" s="29"/>
      <c r="F16" s="24"/>
    </row>
    <row r="17" spans="1:6" s="23" customFormat="1" ht="55.9" customHeight="1">
      <c r="A17" s="27">
        <v>2</v>
      </c>
      <c r="B17" s="28" t="s">
        <v>151</v>
      </c>
      <c r="C17" s="25">
        <f>прил5!C16</f>
        <v>-92.8</v>
      </c>
      <c r="D17" s="25">
        <f>прил5!D16</f>
        <v>-123.8</v>
      </c>
      <c r="E17" s="25">
        <f>прил5!E16</f>
        <v>-154.6</v>
      </c>
      <c r="F17" s="24"/>
    </row>
    <row r="18" spans="1:6" s="23" customFormat="1" ht="36" customHeight="1">
      <c r="A18" s="27"/>
      <c r="B18" s="26" t="s">
        <v>19</v>
      </c>
      <c r="C18" s="25">
        <f>C12+C17</f>
        <v>-92.8</v>
      </c>
      <c r="D18" s="25">
        <f>D12+D17</f>
        <v>-123.8</v>
      </c>
      <c r="E18" s="25">
        <f>E12+E17</f>
        <v>-154.6</v>
      </c>
      <c r="F18" s="24"/>
    </row>
    <row r="23" spans="1:6">
      <c r="D23" s="22"/>
    </row>
    <row r="24" spans="1:6">
      <c r="D24" s="22"/>
    </row>
    <row r="25" spans="1:6">
      <c r="D25" s="22"/>
    </row>
  </sheetData>
  <mergeCells count="6">
    <mergeCell ref="A9:B9"/>
    <mergeCell ref="D1:E1"/>
    <mergeCell ref="A2:E4"/>
    <mergeCell ref="A6:A7"/>
    <mergeCell ref="B6:B7"/>
    <mergeCell ref="C6:E6"/>
  </mergeCells>
  <pageMargins left="0.7" right="0.7" top="0.75" bottom="0.75" header="0.3" footer="0.3"/>
  <pageSetup paperSize="9" scale="4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Приложение 1</vt:lpstr>
      <vt:lpstr>Приложение 2</vt:lpstr>
      <vt:lpstr>Приложение 3</vt:lpstr>
      <vt:lpstr>Приложение 4</vt:lpstr>
      <vt:lpstr>прил5</vt:lpstr>
      <vt:lpstr>прил6</vt:lpstr>
      <vt:lpstr>Лист1</vt:lpstr>
      <vt:lpstr>прил5!Область_печати</vt:lpstr>
      <vt:lpstr>прил6!Область_печати</vt:lpstr>
      <vt:lpstr>'Приложение 1'!Область_печати</vt:lpstr>
      <vt:lpstr>'Приложение 2'!Область_печати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Админ</cp:lastModifiedBy>
  <cp:lastPrinted>2025-07-21T07:01:12Z</cp:lastPrinted>
  <dcterms:created xsi:type="dcterms:W3CDTF">2006-09-16T00:00:00Z</dcterms:created>
  <dcterms:modified xsi:type="dcterms:W3CDTF">2025-07-21T07:01:22Z</dcterms:modified>
</cp:coreProperties>
</file>