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Алтарский сс\Решение об исполнении 2024 год\"/>
    </mc:Choice>
  </mc:AlternateContent>
  <xr:revisionPtr revIDLastSave="0" documentId="13_ncr:1_{56F7C761-CE95-44D7-B120-C33888A38961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Приложение 3" sheetId="1" r:id="rId1"/>
  </sheets>
  <definedNames>
    <definedName name="_xlnm._FilterDatabase" localSheetId="0" hidden="1">'Приложение 3'!$A$13:$L$25</definedName>
    <definedName name="_xlnm.Print_Titles" localSheetId="0">'Приложение 3'!$13:$13</definedName>
    <definedName name="_xlnm.Print_Area" localSheetId="0">'Приложение 3'!$A$1:$H$25</definedName>
    <definedName name="Приложение_3" localSheetId="0">'Приложение 3'!$A$14:$D$25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5" i="1" l="1"/>
  <c r="H25" i="1" s="1"/>
  <c r="G24" i="1"/>
  <c r="H24" i="1" s="1"/>
  <c r="G21" i="1"/>
  <c r="H21" i="1" s="1"/>
  <c r="G20" i="1"/>
  <c r="H20" i="1" s="1"/>
  <c r="G18" i="1"/>
  <c r="H18" i="1" s="1"/>
  <c r="G17" i="1"/>
  <c r="F16" i="1"/>
  <c r="G16" i="1" s="1"/>
  <c r="F23" i="1"/>
  <c r="G23" i="1" s="1"/>
  <c r="H23" i="1" s="1"/>
  <c r="E17" i="1"/>
  <c r="H17" i="1" s="1"/>
  <c r="E18" i="1"/>
  <c r="E19" i="1"/>
  <c r="E20" i="1"/>
  <c r="E22" i="1"/>
  <c r="E24" i="1"/>
  <c r="E25" i="1"/>
  <c r="D16" i="1"/>
  <c r="E16" i="1" s="1"/>
  <c r="G22" i="1"/>
  <c r="H22" i="1" s="1"/>
  <c r="D23" i="1"/>
  <c r="E23" i="1" s="1"/>
  <c r="H16" i="1" l="1"/>
  <c r="F15" i="1"/>
  <c r="F14" i="1" l="1"/>
  <c r="D15" i="1"/>
  <c r="G15" i="1" s="1"/>
  <c r="D14" i="1" l="1"/>
  <c r="G14" i="1" s="1"/>
  <c r="H14" i="1" s="1"/>
  <c r="E15" i="1"/>
  <c r="E14" i="1" l="1"/>
  <c r="H15" i="1"/>
</calcChain>
</file>

<file path=xl/sharedStrings.xml><?xml version="1.0" encoding="utf-8"?>
<sst xmlns="http://schemas.openxmlformats.org/spreadsheetml/2006/main" count="40" uniqueCount="32">
  <si>
    <t>Наименование</t>
  </si>
  <si>
    <t>Рз</t>
  </si>
  <si>
    <t>Прз</t>
  </si>
  <si>
    <t>4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</si>
  <si>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</si>
  <si>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</si>
  <si>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</si>
  <si>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</si>
  <si>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</si>
  <si>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04</t>
  </si>
  <si>
    <t>05</t>
  </si>
  <si>
    <t>11</t>
  </si>
  <si>
    <t>13</t>
  </si>
  <si>
    <t>03</t>
  </si>
  <si>
    <t>Национальная экономика</t>
  </si>
  <si>
    <t>Жилищно-коммунальное хозяйство</t>
  </si>
  <si>
    <t>Благоустройство</t>
  </si>
  <si>
    <t>Национальная оборона</t>
  </si>
  <si>
    <t>3</t>
  </si>
  <si>
    <t>Резервные фонды</t>
  </si>
  <si>
    <t>АдминистрацияАлтарского сельского поселения Ромодановского муниципального района</t>
  </si>
  <si>
    <t>Обслуживание государственного (муниципального)долга</t>
  </si>
  <si>
    <t>Другие общегосударственные вопросы</t>
  </si>
  <si>
    <t>Утверждено на год</t>
  </si>
  <si>
    <t>Сводная бюджетная роспись</t>
  </si>
  <si>
    <t>Исполнено за год</t>
  </si>
  <si>
    <t>Процент исполнения от утвержденного плана</t>
  </si>
  <si>
    <t>Процент исполненияот плана,предусмотренного сводной бюджетной росписью</t>
  </si>
  <si>
    <t>Приложение 3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</si>
  <si>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</si>
  <si>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>к решению Совета депутатов Алтарского сельского поселения Ромодановского муниципального района Республики Мордовия "Об исполнении бюджета Алтарского сельского поселения  Ромодановского муниципального района Республики Мордовия за 2024 год"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</si>
  <si>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АТАРСКОГО СЕЛЬСКОГО ПОСЕЛЕНИЯ РОМОДАНОВСКОГО МУНИЦИПАЛЬНОГО РАЙОНА                                                                                                                                                         РЕСПУБЛИКИ МОРДОВИЯ ЗА 2024 ГОД ПО РАЗДЕЛАМ И ПОДРАЗДЕЛАМ  КЛАССИФИКАЦИИ РАСХОДОВ   БЮДЖЕТОВ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</si>
</sst>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2" fillId="0" borderId="0"/>
    <xf numFmtId="164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2" fillId="0" borderId="0" xfId="1" applyAlignment="1">
      <alignment horizontal="center"/>
    </xf>
    <xf numFmtId="1" fontId="5" fillId="2" borderId="1" xfId="3" applyNumberFormat="1" applyFont="1" applyFill="1" applyBorder="1" applyAlignment="1">
      <alignment vertical="top" wrapText="1"/>
    </xf>
    <xf numFmtId="1" fontId="5" fillId="2" borderId="1" xfId="1" applyNumberFormat="1" applyFont="1" applyFill="1" applyBorder="1" applyAlignment="1">
      <alignment vertical="top" wrapText="1"/>
    </xf>
    <xf numFmtId="1" fontId="6" fillId="2" borderId="1" xfId="1" applyNumberFormat="1" applyFont="1" applyFill="1" applyBorder="1" applyAlignment="1">
      <alignment horizontal="left" vertical="top" wrapText="1"/>
    </xf>
    <xf numFmtId="0" fontId="7" fillId="0" borderId="1" xfId="0" applyFont="1" applyBorder="1"/>
    <xf numFmtId="1" fontId="5" fillId="2" borderId="1" xfId="1" applyNumberFormat="1" applyFont="1" applyFill="1" applyBorder="1" applyAlignment="1">
      <alignment horizontal="left" vertical="top" wrapText="1"/>
    </xf>
    <xf numFmtId="0" fontId="7" fillId="0" borderId="1" xfId="3" applyFont="1" applyBorder="1" applyAlignment="1">
      <alignment horizontal="left" vertical="top"/>
    </xf>
    <xf numFmtId="49" fontId="5" fillId="2" borderId="1" xfId="1" applyNumberFormat="1" applyFont="1" applyFill="1" applyBorder="1" applyAlignment="1">
      <alignment horizontal="center"/>
    </xf>
    <xf numFmtId="164" fontId="5" fillId="2" borderId="1" xfId="1" applyNumberFormat="1" applyFont="1" applyFill="1" applyBorder="1" applyAlignment="1">
      <alignment horizontal="center"/>
    </xf>
    <xf numFmtId="49" fontId="5" fillId="2" borderId="1" xfId="1" applyNumberFormat="1" applyFont="1" applyFill="1" applyBorder="1" applyAlignment="1">
      <alignment horizontal="left"/>
    </xf>
    <xf numFmtId="49" fontId="6" fillId="2" borderId="1" xfId="1" applyNumberFormat="1" applyFont="1" applyFill="1" applyBorder="1" applyAlignment="1">
      <alignment horizontal="left"/>
    </xf>
    <xf numFmtId="164" fontId="6" fillId="2" borderId="1" xfId="1" applyNumberFormat="1" applyFont="1" applyFill="1" applyBorder="1" applyAlignment="1">
      <alignment horizontal="center"/>
    </xf>
    <xf numFmtId="164" fontId="6" fillId="2" borderId="1" xfId="3" applyNumberFormat="1" applyFont="1" applyFill="1" applyBorder="1" applyAlignment="1">
      <alignment horizontal="center"/>
    </xf>
    <xf numFmtId="49" fontId="7" fillId="2" borderId="1" xfId="1" applyNumberFormat="1" applyFont="1" applyFill="1" applyBorder="1" applyAlignment="1">
      <alignment horizontal="left"/>
    </xf>
    <xf numFmtId="49" fontId="7" fillId="0" borderId="1" xfId="3" applyNumberFormat="1" applyFont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49" fontId="6" fillId="0" borderId="1" xfId="1" applyNumberFormat="1" applyFont="1" applyBorder="1" applyAlignment="1">
      <alignment horizontal="left"/>
    </xf>
    <xf numFmtId="0" fontId="5" fillId="2" borderId="0" xfId="3" applyFont="1" applyFill="1" applyAlignment="1">
      <alignment vertical="top" wrapText="1"/>
    </xf>
    <xf numFmtId="1" fontId="5" fillId="2" borderId="1" xfId="3" applyNumberFormat="1" applyFont="1" applyFill="1" applyBorder="1" applyAlignment="1">
      <alignment horizontal="left" vertical="top" wrapText="1"/>
    </xf>
    <xf numFmtId="49" fontId="8" fillId="2" borderId="2" xfId="1" applyNumberFormat="1" applyFont="1" applyFill="1" applyBorder="1" applyAlignment="1">
      <alignment horizontal="left"/>
    </xf>
    <xf numFmtId="0" fontId="8" fillId="0" borderId="1" xfId="0" applyFont="1" applyBorder="1"/>
    <xf numFmtId="1" fontId="8" fillId="0" borderId="1" xfId="0" applyNumberFormat="1" applyFont="1" applyBorder="1" applyAlignment="1">
      <alignment horizontal="left" vertical="top"/>
    </xf>
    <xf numFmtId="0" fontId="6" fillId="2" borderId="0" xfId="1" applyFont="1" applyFill="1" applyAlignment="1">
      <alignment horizontal="center"/>
    </xf>
    <xf numFmtId="49" fontId="6" fillId="2" borderId="0" xfId="1" applyNumberFormat="1" applyFont="1" applyFill="1" applyAlignment="1">
      <alignment horizontal="center"/>
    </xf>
    <xf numFmtId="0" fontId="6" fillId="2" borderId="0" xfId="1" applyFont="1" applyFill="1" applyAlignment="1">
      <alignment wrapText="1"/>
    </xf>
    <xf numFmtId="0" fontId="6" fillId="2" borderId="0" xfId="1" applyFont="1" applyFill="1" applyAlignment="1">
      <alignment horizontal="right"/>
    </xf>
    <xf numFmtId="49" fontId="5" fillId="2" borderId="0" xfId="1" applyNumberFormat="1" applyFont="1" applyFill="1" applyAlignment="1">
      <alignment horizontal="center"/>
    </xf>
    <xf numFmtId="0" fontId="5" fillId="2" borderId="1" xfId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/>
    </xf>
    <xf numFmtId="3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/>
    </xf>
    <xf numFmtId="0" fontId="5" fillId="2" borderId="1" xfId="1" applyFont="1" applyFill="1" applyBorder="1" applyAlignment="1">
      <alignment vertical="top" wrapText="1"/>
    </xf>
    <xf numFmtId="49" fontId="6" fillId="2" borderId="0" xfId="1" applyNumberFormat="1" applyFont="1" applyFill="1" applyAlignment="1">
      <alignment horizontal="center"/>
    </xf>
    <xf numFmtId="49" fontId="6" fillId="2" borderId="0" xfId="1" applyNumberFormat="1" applyFont="1" applyFill="1" applyAlignment="1">
      <alignment horizontal="center" vertical="center" wrapText="1"/>
    </xf>
    <xf numFmtId="49" fontId="6" fillId="0" borderId="0" xfId="1" applyNumberFormat="1" applyFont="1" applyAlignment="1">
      <alignment horizontal="center" wrapText="1"/>
    </xf>
    <xf numFmtId="49" fontId="6" fillId="2" borderId="0" xfId="1" applyNumberFormat="1" applyFont="1" applyFill="1" applyAlignment="1">
      <alignment horizontal="center" wrapText="1"/>
    </xf>
    <xf numFmtId="0" fontId="5" fillId="2" borderId="0" xfId="3" applyFont="1" applyFill="1" applyAlignment="1">
      <alignment horizontal="center" vertical="top" wrapText="1"/>
    </xf>
    <xf numFmtId="0" fontId="5" fillId="2" borderId="3" xfId="3" applyFont="1" applyFill="1" applyBorder="1" applyAlignment="1">
      <alignment horizontal="center" vertical="top" wrapText="1"/>
    </xf>
  </cellXfs>
  <cellStyles count="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Финансовый 2" xfId="4" xr:uid="{00000000-0005-0000-0000-000004000000}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25"/>
  <sheetViews>
    <sheetView showZeros="0" tabSelected="1" view="pageBreakPreview" topLeftCell="A7" zoomScaleSheetLayoutView="100" workbookViewId="0">
      <selection activeCell="A10" sqref="A10:H11"/>
    </sheetView>
  </sheetViews>
  <sheetFormatPr defaultRowHeight="12.75" x14ac:dyDescent="0.2"/>
  <cols>
    <col min="1" max="1" width="29.5703125" style="5" customWidth="1"/>
    <col min="2" max="2" width="6.85546875" style="6" customWidth="1"/>
    <col min="3" max="3" width="5.85546875" style="6" customWidth="1"/>
    <col min="4" max="4" width="13.140625" style="4" customWidth="1"/>
    <col min="5" max="5" width="12.85546875" style="4" customWidth="1"/>
    <col min="6" max="6" width="12.5703125" style="4" customWidth="1"/>
    <col min="7" max="7" width="14.28515625" style="4" customWidth="1"/>
    <col min="8" max="8" width="22" style="4" customWidth="1"/>
    <col min="9" max="16384" width="9.140625" style="1"/>
  </cols>
  <sheetData>
    <row r="1" spans="1:9" ht="19.5" customHeight="1" x14ac:dyDescent="0.2">
      <c r="A1" s="29"/>
      <c r="B1" s="30"/>
      <c r="C1" s="30"/>
      <c r="D1" s="40" t="s">
        <v>28</v>
      </c>
      <c r="E1" s="40"/>
      <c r="F1" s="40"/>
      <c r="G1" s="40"/>
      <c r="H1" s="40"/>
    </row>
    <row r="2" spans="1:9" ht="8.25" customHeight="1" x14ac:dyDescent="0.2">
      <c r="A2" s="29"/>
      <c r="B2" s="30"/>
      <c r="C2" s="30"/>
      <c r="D2" s="41" t="s">
        <v>30</v>
      </c>
      <c r="E2" s="41"/>
      <c r="F2" s="41"/>
      <c r="G2" s="41"/>
      <c r="H2" s="41"/>
    </row>
    <row r="3" spans="1:9" ht="7.5" customHeight="1" x14ac:dyDescent="0.2">
      <c r="A3" s="29"/>
      <c r="B3" s="30"/>
      <c r="C3" s="30"/>
      <c r="D3" s="41"/>
      <c r="E3" s="41"/>
      <c r="F3" s="41"/>
      <c r="G3" s="41"/>
      <c r="H3" s="41"/>
    </row>
    <row r="4" spans="1:9" x14ac:dyDescent="0.2">
      <c r="A4" s="31"/>
      <c r="B4" s="30"/>
      <c r="C4" s="30"/>
      <c r="D4" s="41"/>
      <c r="E4" s="41"/>
      <c r="F4" s="41"/>
      <c r="G4" s="41"/>
      <c r="H4" s="41"/>
    </row>
    <row r="5" spans="1:9" ht="15.75" customHeight="1" x14ac:dyDescent="0.2">
      <c r="A5" s="31"/>
      <c r="B5" s="30"/>
      <c r="C5" s="30"/>
      <c r="D5" s="41"/>
      <c r="E5" s="41"/>
      <c r="F5" s="41"/>
      <c r="G5" s="41"/>
      <c r="H5" s="41"/>
    </row>
    <row r="6" spans="1:9" ht="15.75" customHeight="1" x14ac:dyDescent="0.2">
      <c r="A6" s="31"/>
      <c r="B6" s="30"/>
      <c r="C6" s="30"/>
      <c r="D6" s="41"/>
      <c r="E6" s="41"/>
      <c r="F6" s="41"/>
      <c r="G6" s="41"/>
      <c r="H6" s="41"/>
    </row>
    <row r="7" spans="1:9" ht="30.75" customHeight="1" x14ac:dyDescent="0.2">
      <c r="A7" s="31"/>
      <c r="B7" s="30"/>
      <c r="C7" s="30"/>
      <c r="D7" s="41"/>
      <c r="E7" s="41"/>
      <c r="F7" s="41"/>
      <c r="G7" s="41"/>
      <c r="H7" s="41"/>
    </row>
    <row r="8" spans="1:9" ht="19.5" customHeight="1" x14ac:dyDescent="0.2">
      <c r="A8" s="32"/>
      <c r="B8" s="30"/>
      <c r="C8" s="33"/>
      <c r="D8" s="42"/>
      <c r="E8" s="42"/>
      <c r="F8" s="42"/>
      <c r="G8" s="42"/>
      <c r="H8" s="42"/>
    </row>
    <row r="9" spans="1:9" ht="44.25" customHeight="1" x14ac:dyDescent="0.2">
      <c r="A9" s="29"/>
      <c r="B9" s="30"/>
      <c r="C9" s="33"/>
      <c r="D9" s="43"/>
      <c r="E9" s="43"/>
      <c r="F9" s="43"/>
      <c r="G9" s="43"/>
      <c r="H9" s="43"/>
      <c r="I9" s="7"/>
    </row>
    <row r="10" spans="1:9" ht="53.25" customHeight="1" x14ac:dyDescent="0.2">
      <c r="A10" s="44" t="s">
        <v>31</v>
      </c>
      <c r="B10" s="44"/>
      <c r="C10" s="44"/>
      <c r="D10" s="44"/>
      <c r="E10" s="44"/>
      <c r="F10" s="44"/>
      <c r="G10" s="44"/>
      <c r="H10" s="44"/>
      <c r="I10" s="24"/>
    </row>
    <row r="11" spans="1:9" ht="11.25" customHeight="1" x14ac:dyDescent="0.2">
      <c r="A11" s="45"/>
      <c r="B11" s="45"/>
      <c r="C11" s="45"/>
      <c r="D11" s="45"/>
      <c r="E11" s="45"/>
      <c r="F11" s="45"/>
      <c r="G11" s="45"/>
      <c r="H11" s="45"/>
      <c r="I11" s="24"/>
    </row>
    <row r="12" spans="1:9" ht="72" customHeight="1" x14ac:dyDescent="0.2">
      <c r="A12" s="34" t="s">
        <v>0</v>
      </c>
      <c r="B12" s="35" t="s">
        <v>1</v>
      </c>
      <c r="C12" s="35" t="s">
        <v>2</v>
      </c>
      <c r="D12" s="36" t="s">
        <v>23</v>
      </c>
      <c r="E12" s="36" t="s">
        <v>24</v>
      </c>
      <c r="F12" s="36" t="s">
        <v>25</v>
      </c>
      <c r="G12" s="36" t="s">
        <v>26</v>
      </c>
      <c r="H12" s="36" t="s">
        <v>27</v>
      </c>
    </row>
    <row r="13" spans="1:9" ht="13.5" customHeight="1" x14ac:dyDescent="0.2">
      <c r="A13" s="37">
        <v>1</v>
      </c>
      <c r="B13" s="14" t="s">
        <v>18</v>
      </c>
      <c r="C13" s="14" t="s">
        <v>3</v>
      </c>
      <c r="D13" s="38">
        <v>10</v>
      </c>
      <c r="E13" s="38">
        <v>11</v>
      </c>
      <c r="F13" s="38">
        <v>12</v>
      </c>
      <c r="G13" s="38">
        <v>13</v>
      </c>
      <c r="H13" s="38">
        <v>14</v>
      </c>
    </row>
    <row r="14" spans="1:9" s="2" customFormat="1" ht="14.25" customHeight="1" x14ac:dyDescent="0.2">
      <c r="A14" s="39" t="s">
        <v>4</v>
      </c>
      <c r="B14" s="14"/>
      <c r="C14" s="14"/>
      <c r="D14" s="15">
        <f>D15</f>
        <v>2004.8000000000002</v>
      </c>
      <c r="E14" s="15">
        <f>E15</f>
        <v>2004.8000000000002</v>
      </c>
      <c r="F14" s="15">
        <f>F15</f>
        <v>1954.3000000000002</v>
      </c>
      <c r="G14" s="15">
        <f>F14/D14*100</f>
        <v>97.481045490822027</v>
      </c>
      <c r="H14" s="15">
        <f>G14</f>
        <v>97.481045490822027</v>
      </c>
    </row>
    <row r="15" spans="1:9" s="2" customFormat="1" ht="52.5" customHeight="1" x14ac:dyDescent="0.2">
      <c r="A15" s="8" t="s">
        <v>20</v>
      </c>
      <c r="B15" s="14"/>
      <c r="C15" s="14"/>
      <c r="D15" s="15">
        <f>D16+D21+D22+D23+D25</f>
        <v>2004.8000000000002</v>
      </c>
      <c r="E15" s="15">
        <f t="shared" ref="E15:E25" si="0">D15</f>
        <v>2004.8000000000002</v>
      </c>
      <c r="F15" s="15">
        <f>F16+F21+F22+F23+F25</f>
        <v>1954.3000000000002</v>
      </c>
      <c r="G15" s="15">
        <f>F15/D15*100</f>
        <v>97.481045490822027</v>
      </c>
      <c r="H15" s="15">
        <f>F15/E15*100</f>
        <v>97.481045490822027</v>
      </c>
    </row>
    <row r="16" spans="1:9" s="2" customFormat="1" ht="15" customHeight="1" x14ac:dyDescent="0.2">
      <c r="A16" s="9" t="s">
        <v>5</v>
      </c>
      <c r="B16" s="16" t="s">
        <v>6</v>
      </c>
      <c r="C16" s="17"/>
      <c r="D16" s="15">
        <f>D17+D18+D19+D20</f>
        <v>1580.3000000000002</v>
      </c>
      <c r="E16" s="15">
        <f t="shared" si="0"/>
        <v>1580.3000000000002</v>
      </c>
      <c r="F16" s="15">
        <f>F17+F18+F20</f>
        <v>1529.8000000000002</v>
      </c>
      <c r="G16" s="15">
        <f>F16/D16*100</f>
        <v>96.804404227045495</v>
      </c>
      <c r="H16" s="15">
        <f>F16/E16*100</f>
        <v>96.804404227045495</v>
      </c>
    </row>
    <row r="17" spans="1:11" s="2" customFormat="1" ht="52.5" customHeight="1" x14ac:dyDescent="0.2">
      <c r="A17" s="10" t="s">
        <v>7</v>
      </c>
      <c r="B17" s="17" t="s">
        <v>6</v>
      </c>
      <c r="C17" s="17" t="s">
        <v>8</v>
      </c>
      <c r="D17" s="18">
        <v>647.1</v>
      </c>
      <c r="E17" s="18">
        <f t="shared" si="0"/>
        <v>647.1</v>
      </c>
      <c r="F17" s="18">
        <v>647.1</v>
      </c>
      <c r="G17" s="18">
        <f>F17/D17*100</f>
        <v>100</v>
      </c>
      <c r="H17" s="18">
        <f>F17/E17*100</f>
        <v>100</v>
      </c>
      <c r="J17" s="3"/>
      <c r="K17" s="3"/>
    </row>
    <row r="18" spans="1:11" s="2" customFormat="1" ht="66.75" customHeight="1" x14ac:dyDescent="0.2">
      <c r="A18" s="10" t="s">
        <v>29</v>
      </c>
      <c r="B18" s="17" t="s">
        <v>6</v>
      </c>
      <c r="C18" s="17" t="s">
        <v>9</v>
      </c>
      <c r="D18" s="18">
        <v>922.2</v>
      </c>
      <c r="E18" s="18">
        <f t="shared" si="0"/>
        <v>922.2</v>
      </c>
      <c r="F18" s="18">
        <v>876.7</v>
      </c>
      <c r="G18" s="18">
        <f>F18/D18*100</f>
        <v>95.066146172196923</v>
      </c>
      <c r="H18" s="18">
        <f>G18</f>
        <v>95.066146172196923</v>
      </c>
    </row>
    <row r="19" spans="1:11" ht="13.5" customHeight="1" x14ac:dyDescent="0.2">
      <c r="A19" s="11" t="s">
        <v>19</v>
      </c>
      <c r="B19" s="20" t="s">
        <v>6</v>
      </c>
      <c r="C19" s="20" t="s">
        <v>11</v>
      </c>
      <c r="D19" s="18">
        <v>5</v>
      </c>
      <c r="E19" s="18">
        <f t="shared" si="0"/>
        <v>5</v>
      </c>
      <c r="F19" s="18"/>
      <c r="G19" s="18"/>
      <c r="H19" s="18"/>
    </row>
    <row r="20" spans="1:11" ht="29.25" customHeight="1" x14ac:dyDescent="0.2">
      <c r="A20" s="10" t="s">
        <v>22</v>
      </c>
      <c r="B20" s="17" t="s">
        <v>6</v>
      </c>
      <c r="C20" s="17" t="s">
        <v>12</v>
      </c>
      <c r="D20" s="18">
        <v>6</v>
      </c>
      <c r="E20" s="18">
        <f t="shared" si="0"/>
        <v>6</v>
      </c>
      <c r="F20" s="18">
        <v>6</v>
      </c>
      <c r="G20" s="18">
        <f t="shared" ref="G20:G25" si="1">F20/D20*100</f>
        <v>100</v>
      </c>
      <c r="H20" s="18">
        <f t="shared" ref="H20:H25" si="2">G20</f>
        <v>100</v>
      </c>
    </row>
    <row r="21" spans="1:11" ht="17.25" customHeight="1" x14ac:dyDescent="0.2">
      <c r="A21" s="27" t="s">
        <v>17</v>
      </c>
      <c r="B21" s="22" t="s">
        <v>8</v>
      </c>
      <c r="C21" s="22"/>
      <c r="D21" s="15">
        <v>132.1</v>
      </c>
      <c r="E21" s="15">
        <v>132.1</v>
      </c>
      <c r="F21" s="15">
        <v>132.1</v>
      </c>
      <c r="G21" s="15">
        <f t="shared" si="1"/>
        <v>100</v>
      </c>
      <c r="H21" s="15">
        <f t="shared" si="2"/>
        <v>100</v>
      </c>
    </row>
    <row r="22" spans="1:11" ht="15.75" customHeight="1" x14ac:dyDescent="0.2">
      <c r="A22" s="12" t="s">
        <v>14</v>
      </c>
      <c r="B22" s="16" t="s">
        <v>9</v>
      </c>
      <c r="C22" s="17"/>
      <c r="D22" s="15">
        <v>184.4</v>
      </c>
      <c r="E22" s="15">
        <f t="shared" si="0"/>
        <v>184.4</v>
      </c>
      <c r="F22" s="15">
        <v>184.4</v>
      </c>
      <c r="G22" s="15">
        <f t="shared" si="1"/>
        <v>100</v>
      </c>
      <c r="H22" s="15">
        <f t="shared" si="2"/>
        <v>100</v>
      </c>
    </row>
    <row r="23" spans="1:11" ht="21.75" customHeight="1" x14ac:dyDescent="0.2">
      <c r="A23" s="28" t="s">
        <v>15</v>
      </c>
      <c r="B23" s="16" t="s">
        <v>10</v>
      </c>
      <c r="C23" s="23"/>
      <c r="D23" s="15">
        <f>D24</f>
        <v>106.4</v>
      </c>
      <c r="E23" s="15">
        <f t="shared" si="0"/>
        <v>106.4</v>
      </c>
      <c r="F23" s="15">
        <f>F24</f>
        <v>106.4</v>
      </c>
      <c r="G23" s="15">
        <f t="shared" si="1"/>
        <v>100</v>
      </c>
      <c r="H23" s="15">
        <f t="shared" si="2"/>
        <v>100</v>
      </c>
    </row>
    <row r="24" spans="1:11" ht="18.75" customHeight="1" x14ac:dyDescent="0.2">
      <c r="A24" s="13" t="s">
        <v>16</v>
      </c>
      <c r="B24" s="21" t="s">
        <v>10</v>
      </c>
      <c r="C24" s="21" t="s">
        <v>13</v>
      </c>
      <c r="D24" s="19">
        <v>106.4</v>
      </c>
      <c r="E24" s="18">
        <f t="shared" si="0"/>
        <v>106.4</v>
      </c>
      <c r="F24" s="18">
        <v>106.4</v>
      </c>
      <c r="G24" s="18">
        <f t="shared" si="1"/>
        <v>100</v>
      </c>
      <c r="H24" s="18">
        <f t="shared" si="2"/>
        <v>100</v>
      </c>
    </row>
    <row r="25" spans="1:11" ht="26.25" customHeight="1" x14ac:dyDescent="0.2">
      <c r="A25" s="25" t="s">
        <v>21</v>
      </c>
      <c r="B25" s="26" t="s">
        <v>12</v>
      </c>
      <c r="C25" s="20"/>
      <c r="D25" s="15">
        <v>1.6</v>
      </c>
      <c r="E25" s="15">
        <f t="shared" si="0"/>
        <v>1.6</v>
      </c>
      <c r="F25" s="15">
        <v>1.6</v>
      </c>
      <c r="G25" s="15">
        <f t="shared" si="1"/>
        <v>100</v>
      </c>
      <c r="H25" s="15">
        <f t="shared" si="2"/>
        <v>100</v>
      </c>
    </row>
  </sheetData>
  <autoFilter ref="A13:L25" xr:uid="{00000000-0009-0000-0000-000000000000}"/>
  <mergeCells count="5">
    <mergeCell ref="D1:H1"/>
    <mergeCell ref="D2:H7"/>
    <mergeCell ref="D8:H8"/>
    <mergeCell ref="D9:H9"/>
    <mergeCell ref="A10:H11"/>
  </mergeCells>
  <conditionalFormatting sqref="C8:C9">
    <cfRule type="expression" dxfId="2" priority="93" stopIfTrue="1">
      <formula>$C8&lt;&gt;""</formula>
    </cfRule>
  </conditionalFormatting>
  <conditionalFormatting sqref="D2:E2">
    <cfRule type="expression" dxfId="1" priority="92" stopIfTrue="1">
      <formula>$D2&lt;&gt;""</formula>
    </cfRule>
  </conditionalFormatting>
  <conditionalFormatting sqref="F1:H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80" firstPageNumber="43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Светлана Васильевна Грачева</cp:lastModifiedBy>
  <cp:lastPrinted>2024-01-25T07:57:47Z</cp:lastPrinted>
  <dcterms:created xsi:type="dcterms:W3CDTF">2020-09-22T06:35:39Z</dcterms:created>
  <dcterms:modified xsi:type="dcterms:W3CDTF">2025-02-18T11:50:16Z</dcterms:modified>
</cp:coreProperties>
</file>