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628"/>
  <workbookPr defaultThemeVersion="124226"/>
  <mc:AlternateContent xmlns:mc="http://schemas.openxmlformats.org/markup-compatibility/2006">
    <mc:Choice Requires="x15">
      <x15ac:absPath xmlns:x15ac="http://schemas.microsoft.com/office/spreadsheetml/2010/11/ac" url="Z:\Грачева\Решение сп Грачева\Пушкино с с\Решение об исполнении 2025 год\"/>
    </mc:Choice>
  </mc:AlternateContent>
  <xr:revisionPtr revIDLastSave="0" documentId="13_ncr:1_{6CA842B5-D254-4E9B-A21C-D7461B55E44B}" xr6:coauthVersionLast="47" xr6:coauthVersionMax="47" xr10:uidLastSave="{00000000-0000-0000-0000-000000000000}"/>
  <bookViews>
    <workbookView xWindow="-120" yWindow="-120" windowWidth="19440" windowHeight="15000" xr2:uid="{00000000-000D-0000-FFFF-FFFF00000000}"/>
  </bookViews>
  <sheets>
    <sheet name="Приложение 3" sheetId="1" r:id="rId1"/>
  </sheets>
  <definedNames>
    <definedName name="_xlnm._FilterDatabase" localSheetId="0" hidden="1">'Приложение 3'!$A$13:$L$33</definedName>
    <definedName name="_xlnm.Print_Titles" localSheetId="0">'Приложение 3'!$13:$13</definedName>
    <definedName name="_xlnm.Print_Area" localSheetId="0">'Приложение 3'!$A$1:$H$33</definedName>
    <definedName name="Приложение_3" localSheetId="0">'Приложение 3'!$A$14:$D$33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24" i="1" l="1"/>
  <c r="G24" i="1"/>
  <c r="F24" i="1"/>
  <c r="E24" i="1"/>
  <c r="D24" i="1"/>
  <c r="H22" i="1"/>
  <c r="G22" i="1"/>
  <c r="F22" i="1"/>
  <c r="E22" i="1"/>
  <c r="D22" i="1"/>
  <c r="F29" i="1"/>
  <c r="H29" i="1" s="1"/>
  <c r="E29" i="1"/>
  <c r="D29" i="1"/>
  <c r="F16" i="1"/>
  <c r="E16" i="1"/>
  <c r="D16" i="1"/>
  <c r="H31" i="1"/>
  <c r="G31" i="1"/>
  <c r="F25" i="1"/>
  <c r="E25" i="1"/>
  <c r="D25" i="1"/>
  <c r="G18" i="1"/>
  <c r="G17" i="1"/>
  <c r="H17" i="1"/>
  <c r="H18" i="1"/>
  <c r="F15" i="1" l="1"/>
  <c r="G29" i="1"/>
  <c r="H25" i="1"/>
  <c r="D15" i="1"/>
  <c r="E14" i="1"/>
  <c r="E15" i="1"/>
  <c r="H16" i="1"/>
  <c r="G16" i="1"/>
  <c r="D14" i="1"/>
  <c r="G25" i="1"/>
  <c r="F14" i="1"/>
  <c r="H14" i="1" l="1"/>
  <c r="G14" i="1"/>
  <c r="H15" i="1"/>
  <c r="G15" i="1"/>
</calcChain>
</file>

<file path=xl/sharedStrings.xml><?xml version="1.0" encoding="utf-8"?>
<sst xmlns="http://schemas.openxmlformats.org/spreadsheetml/2006/main" count="64" uniqueCount="45">
  <si>
    <t>Наименование</t>
  </si>
  <si>
    <t>Рз</t>
  </si>
  <si>
    <t>Прз</t>
  </si>
  <si>
    <t>4</t>
  </si>
  <si>
    <t>ВСЕГО</t>
  </si>
  <si>
    <t>Общегосударственные вопросы</t>
  </si>
  <si>
    <t>01</t>
  </si>
  <si>
    <t>Функционирование высшего должностного лица субъекта Российской Федерации и муниципального образования</t>
  </si>
  <si>
    <t>02</t>
  </si>
  <si>
    <t>04</t>
  </si>
  <si>
    <t>05</t>
  </si>
  <si>
    <t>11</t>
  </si>
  <si>
    <t>03</t>
  </si>
  <si>
    <t>09</t>
  </si>
  <si>
    <t>Национальная экономика</t>
  </si>
  <si>
    <t>Жилищно-коммунальное хозяйство</t>
  </si>
  <si>
    <t>Национальная оборона</t>
  </si>
  <si>
    <t>Дорожное хозяйство(дорожные фонды)</t>
  </si>
  <si>
    <t>3</t>
  </si>
  <si>
    <t>Резервные фонды</t>
  </si>
  <si>
    <t>10</t>
  </si>
  <si>
    <t>Социальная политика</t>
  </si>
  <si>
    <t>Администрация Пушкинского сельского поселения Ромодановского муниципального района</t>
  </si>
  <si>
    <t>Национальная безопасность и правоохранительная деятельность</t>
  </si>
  <si>
    <t>06</t>
  </si>
  <si>
    <t>Водное хозяйства</t>
  </si>
  <si>
    <t>(тыс.рублей)</t>
  </si>
  <si>
    <t>Утверждено на год</t>
  </si>
  <si>
    <t>Сводная бюджетная роспись</t>
  </si>
  <si>
    <t>Исполнено за год</t>
  </si>
  <si>
    <t>Процент исполнения от утвержденного плана</t>
  </si>
  <si>
    <t>Процент исполнения от плана,предусмотренного сводной бюджетной росписью</t>
  </si>
  <si>
    <t>Приложение 3</t>
  </si>
  <si>
    <t>Функционирование Правительства Российской Федерации, высших исполнительных  органов  субъектов Российской Федерации, местных администраций</t>
  </si>
  <si>
    <t>к решению Совета депутатов                                                                                                                                                                                                                                                         Пушкинского сельского поселения                                                                                                                                    Ромодановского муниципального района  Республики Мордовия                                                                                                                                                                                                                                                                                            "Об исполнении бюджета Пушкинского сельского поселения                                      Ромодановского муниципального района  Республики Мордовия за 2025 год"</t>
  </si>
  <si>
    <t xml:space="preserve">РАСХОДЫ                                                                                                                                                                                                                                                                                                                                                          БЮДЖЕТА ПУШКИНСКОГО СЕЛЬСКОГО ПОСЕЛЕНИЯ РОМОДАНОВСКОГО МУНИЦИПАЛЬНОГО РАЙОНА                                                                                                                                                         РЕСПУБЛИКИ МОРДОВИЯ ЗА 2025 ГОД ПО РАЗДЕЛАМ И ПОДРАЗДЕЛАМ КЛАССИФИКАЦИИ РАСХОДОВ   БЮДЖЕТОВ                                                                                                                                                </t>
  </si>
  <si>
    <t>13</t>
  </si>
  <si>
    <t>12</t>
  </si>
  <si>
    <t>Другие общегосудаоственные вопросы</t>
  </si>
  <si>
    <t>Другие вопросы в облости национальной экономики</t>
  </si>
  <si>
    <t>Коммунальное хозяйство</t>
  </si>
  <si>
    <t>Благоустройство</t>
  </si>
  <si>
    <t>Мобилизационная и вневойсковая подготовка</t>
  </si>
  <si>
    <t xml:space="preserve">Защита населения и территории от чрезвычайных ситуаций природного и техногенного характера, пожарная безопасность </t>
  </si>
  <si>
    <t xml:space="preserve"> Пенсионное обеспечение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</si>
</sst>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9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b/>
      <sz val="10"/>
      <name val="Arial"/>
      <family val="2"/>
      <charset val="204"/>
    </font>
    <font>
      <sz val="10"/>
      <color rgb="FF000000"/>
      <name val="Arial"/>
      <family val="2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2" fillId="0" borderId="0"/>
    <xf numFmtId="0" fontId="4" fillId="0" borderId="0"/>
    <xf numFmtId="0" fontId="2" fillId="0" borderId="0"/>
    <xf numFmtId="164" fontId="1" fillId="0" borderId="0" applyFont="0" applyFill="0" applyBorder="0" applyAlignment="0" applyProtection="0"/>
  </cellStyleXfs>
  <cellXfs count="52">
    <xf numFmtId="0" fontId="0" fillId="0" borderId="0" xfId="0"/>
    <xf numFmtId="0" fontId="2" fillId="0" borderId="0" xfId="1"/>
    <xf numFmtId="0" fontId="3" fillId="0" borderId="0" xfId="1" applyFont="1"/>
    <xf numFmtId="164" fontId="3" fillId="0" borderId="0" xfId="1" applyNumberFormat="1" applyFont="1"/>
    <xf numFmtId="164" fontId="2" fillId="0" borderId="0" xfId="1" applyNumberFormat="1"/>
    <xf numFmtId="0" fontId="2" fillId="0" borderId="0" xfId="1" applyAlignment="1">
      <alignment vertical="top" wrapText="1"/>
    </xf>
    <xf numFmtId="49" fontId="2" fillId="0" borderId="0" xfId="1" applyNumberFormat="1" applyAlignment="1">
      <alignment horizontal="center"/>
    </xf>
    <xf numFmtId="0" fontId="2" fillId="0" borderId="0" xfId="1" applyAlignment="1">
      <alignment horizontal="center"/>
    </xf>
    <xf numFmtId="0" fontId="5" fillId="2" borderId="0" xfId="3" applyFont="1" applyFill="1" applyAlignment="1">
      <alignment vertical="top" wrapText="1"/>
    </xf>
    <xf numFmtId="0" fontId="5" fillId="2" borderId="1" xfId="1" applyFont="1" applyFill="1" applyBorder="1" applyAlignment="1">
      <alignment horizontal="center" vertical="top" wrapText="1"/>
    </xf>
    <xf numFmtId="49" fontId="5" fillId="2" borderId="1" xfId="1" applyNumberFormat="1" applyFont="1" applyFill="1" applyBorder="1" applyAlignment="1">
      <alignment horizontal="center"/>
    </xf>
    <xf numFmtId="0" fontId="5" fillId="2" borderId="1" xfId="1" applyFont="1" applyFill="1" applyBorder="1" applyAlignment="1">
      <alignment horizontal="center"/>
    </xf>
    <xf numFmtId="0" fontId="5" fillId="2" borderId="1" xfId="1" applyFont="1" applyFill="1" applyBorder="1" applyAlignment="1">
      <alignment vertical="top" wrapText="1"/>
    </xf>
    <xf numFmtId="164" fontId="5" fillId="2" borderId="1" xfId="1" applyNumberFormat="1" applyFont="1" applyFill="1" applyBorder="1" applyAlignment="1">
      <alignment horizontal="center"/>
    </xf>
    <xf numFmtId="1" fontId="5" fillId="2" borderId="1" xfId="3" applyNumberFormat="1" applyFont="1" applyFill="1" applyBorder="1" applyAlignment="1">
      <alignment vertical="top" wrapText="1"/>
    </xf>
    <xf numFmtId="1" fontId="5" fillId="2" borderId="1" xfId="1" applyNumberFormat="1" applyFont="1" applyFill="1" applyBorder="1" applyAlignment="1">
      <alignment vertical="top" wrapText="1"/>
    </xf>
    <xf numFmtId="49" fontId="5" fillId="2" borderId="1" xfId="1" applyNumberFormat="1" applyFont="1" applyFill="1" applyBorder="1" applyAlignment="1">
      <alignment horizontal="left"/>
    </xf>
    <xf numFmtId="49" fontId="6" fillId="2" borderId="1" xfId="1" applyNumberFormat="1" applyFont="1" applyFill="1" applyBorder="1" applyAlignment="1">
      <alignment horizontal="left"/>
    </xf>
    <xf numFmtId="1" fontId="6" fillId="2" borderId="1" xfId="1" applyNumberFormat="1" applyFont="1" applyFill="1" applyBorder="1" applyAlignment="1">
      <alignment horizontal="left" vertical="top" wrapText="1"/>
    </xf>
    <xf numFmtId="164" fontId="6" fillId="2" borderId="1" xfId="1" applyNumberFormat="1" applyFont="1" applyFill="1" applyBorder="1" applyAlignment="1">
      <alignment horizontal="center"/>
    </xf>
    <xf numFmtId="1" fontId="6" fillId="2" borderId="1" xfId="3" applyNumberFormat="1" applyFont="1" applyFill="1" applyBorder="1" applyAlignment="1">
      <alignment horizontal="left" vertical="top" wrapText="1"/>
    </xf>
    <xf numFmtId="49" fontId="7" fillId="2" borderId="1" xfId="1" applyNumberFormat="1" applyFont="1" applyFill="1" applyBorder="1" applyAlignment="1">
      <alignment horizontal="left"/>
    </xf>
    <xf numFmtId="49" fontId="8" fillId="2" borderId="1" xfId="1" applyNumberFormat="1" applyFont="1" applyFill="1" applyBorder="1" applyAlignment="1">
      <alignment horizontal="left"/>
    </xf>
    <xf numFmtId="0" fontId="7" fillId="0" borderId="1" xfId="0" applyFont="1" applyBorder="1"/>
    <xf numFmtId="49" fontId="6" fillId="0" borderId="1" xfId="3" applyNumberFormat="1" applyFont="1" applyBorder="1" applyAlignment="1">
      <alignment horizontal="left"/>
    </xf>
    <xf numFmtId="0" fontId="8" fillId="0" borderId="1" xfId="0" applyFont="1" applyBorder="1" applyAlignment="1">
      <alignment wrapText="1"/>
    </xf>
    <xf numFmtId="49" fontId="5" fillId="0" borderId="1" xfId="3" applyNumberFormat="1" applyFont="1" applyBorder="1" applyAlignment="1">
      <alignment horizontal="left"/>
    </xf>
    <xf numFmtId="164" fontId="5" fillId="2" borderId="1" xfId="3" applyNumberFormat="1" applyFont="1" applyFill="1" applyBorder="1" applyAlignment="1">
      <alignment horizontal="center"/>
    </xf>
    <xf numFmtId="1" fontId="5" fillId="2" borderId="1" xfId="1" applyNumberFormat="1" applyFont="1" applyFill="1" applyBorder="1" applyAlignment="1">
      <alignment horizontal="left" vertical="top" wrapText="1"/>
    </xf>
    <xf numFmtId="49" fontId="6" fillId="0" borderId="1" xfId="1" applyNumberFormat="1" applyFont="1" applyBorder="1" applyAlignment="1">
      <alignment horizontal="left"/>
    </xf>
    <xf numFmtId="0" fontId="5" fillId="2" borderId="1" xfId="1" applyFont="1" applyFill="1" applyBorder="1" applyAlignment="1">
      <alignment horizontal="center" vertical="center" wrapText="1"/>
    </xf>
    <xf numFmtId="49" fontId="5" fillId="2" borderId="1" xfId="1" applyNumberFormat="1" applyFont="1" applyFill="1" applyBorder="1" applyAlignment="1">
      <alignment horizontal="center" vertical="center"/>
    </xf>
    <xf numFmtId="3" fontId="5" fillId="2" borderId="1" xfId="1" applyNumberFormat="1" applyFont="1" applyFill="1" applyBorder="1" applyAlignment="1">
      <alignment horizontal="center" vertical="center" wrapText="1"/>
    </xf>
    <xf numFmtId="0" fontId="8" fillId="0" borderId="1" xfId="0" applyFont="1" applyBorder="1"/>
    <xf numFmtId="1" fontId="8" fillId="0" borderId="1" xfId="0" applyNumberFormat="1" applyFont="1" applyBorder="1" applyAlignment="1">
      <alignment horizontal="left" vertical="top"/>
    </xf>
    <xf numFmtId="0" fontId="6" fillId="2" borderId="0" xfId="1" applyFont="1" applyFill="1" applyAlignment="1">
      <alignment horizontal="center"/>
    </xf>
    <xf numFmtId="49" fontId="6" fillId="2" borderId="0" xfId="1" applyNumberFormat="1" applyFont="1" applyFill="1" applyAlignment="1">
      <alignment horizontal="center"/>
    </xf>
    <xf numFmtId="0" fontId="6" fillId="2" borderId="0" xfId="1" applyFont="1" applyFill="1" applyAlignment="1">
      <alignment wrapText="1"/>
    </xf>
    <xf numFmtId="0" fontId="6" fillId="2" borderId="0" xfId="1" applyFont="1" applyFill="1" applyAlignment="1">
      <alignment horizontal="right"/>
    </xf>
    <xf numFmtId="49" fontId="5" fillId="2" borderId="0" xfId="1" applyNumberFormat="1" applyFont="1" applyFill="1" applyAlignment="1">
      <alignment horizontal="center"/>
    </xf>
    <xf numFmtId="1" fontId="7" fillId="0" borderId="1" xfId="0" applyNumberFormat="1" applyFont="1" applyBorder="1" applyAlignment="1">
      <alignment horizontal="left" vertical="top"/>
    </xf>
    <xf numFmtId="49" fontId="6" fillId="2" borderId="2" xfId="1" applyNumberFormat="1" applyFont="1" applyFill="1" applyBorder="1" applyAlignment="1">
      <alignment horizontal="left"/>
    </xf>
    <xf numFmtId="0" fontId="7" fillId="0" borderId="1" xfId="0" applyFont="1" applyBorder="1" applyAlignment="1">
      <alignment wrapText="1"/>
    </xf>
    <xf numFmtId="49" fontId="6" fillId="2" borderId="0" xfId="1" applyNumberFormat="1" applyFont="1" applyFill="1" applyAlignment="1">
      <alignment horizontal="center"/>
    </xf>
    <xf numFmtId="0" fontId="6" fillId="2" borderId="0" xfId="1" applyFont="1" applyFill="1" applyAlignment="1">
      <alignment horizontal="center" wrapText="1"/>
    </xf>
    <xf numFmtId="49" fontId="6" fillId="0" borderId="0" xfId="1" applyNumberFormat="1" applyFont="1" applyAlignment="1">
      <alignment horizontal="center" wrapText="1"/>
    </xf>
    <xf numFmtId="49" fontId="6" fillId="2" borderId="0" xfId="1" applyNumberFormat="1" applyFont="1" applyFill="1" applyAlignment="1">
      <alignment horizontal="center" wrapText="1"/>
    </xf>
    <xf numFmtId="0" fontId="5" fillId="2" borderId="0" xfId="3" applyFont="1" applyFill="1" applyAlignment="1">
      <alignment horizontal="center" vertical="top" wrapText="1"/>
    </xf>
    <xf numFmtId="164" fontId="6" fillId="2" borderId="1" xfId="3" applyNumberFormat="1" applyFont="1" applyFill="1" applyBorder="1" applyAlignment="1">
      <alignment horizontal="center"/>
    </xf>
    <xf numFmtId="49" fontId="5" fillId="2" borderId="2" xfId="1" applyNumberFormat="1" applyFont="1" applyFill="1" applyBorder="1" applyAlignment="1">
      <alignment horizontal="left"/>
    </xf>
    <xf numFmtId="49" fontId="5" fillId="0" borderId="1" xfId="1" applyNumberFormat="1" applyFont="1" applyBorder="1" applyAlignment="1">
      <alignment horizontal="left"/>
    </xf>
    <xf numFmtId="49" fontId="7" fillId="2" borderId="2" xfId="1" applyNumberFormat="1" applyFont="1" applyFill="1" applyBorder="1" applyAlignment="1">
      <alignment horizontal="left"/>
    </xf>
  </cellXfs>
  <cellStyles count="5">
    <cellStyle name="Обычный" xfId="0" builtinId="0"/>
    <cellStyle name="Обычный 2" xfId="1" xr:uid="{00000000-0005-0000-0000-000001000000}"/>
    <cellStyle name="Обычный 2 2" xfId="3" xr:uid="{00000000-0005-0000-0000-000002000000}"/>
    <cellStyle name="Обычный 3" xfId="2" xr:uid="{00000000-0005-0000-0000-000003000000}"/>
    <cellStyle name="Финансовый 2" xfId="4" xr:uid="{00000000-0005-0000-0000-000004000000}"/>
  </cellStyles>
  <dxfs count="3"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K33"/>
  <sheetViews>
    <sheetView showZeros="0" tabSelected="1" view="pageBreakPreview" topLeftCell="A16" zoomScaleSheetLayoutView="100" workbookViewId="0">
      <selection activeCell="A33" sqref="A33"/>
    </sheetView>
  </sheetViews>
  <sheetFormatPr defaultRowHeight="12.75" x14ac:dyDescent="0.2"/>
  <cols>
    <col min="1" max="1" width="30.42578125" style="5" customWidth="1"/>
    <col min="2" max="2" width="5.5703125" style="6" customWidth="1"/>
    <col min="3" max="3" width="6" style="6" customWidth="1"/>
    <col min="4" max="4" width="13" style="4" customWidth="1"/>
    <col min="5" max="5" width="14.42578125" style="4" customWidth="1"/>
    <col min="6" max="6" width="15.85546875" style="4" customWidth="1"/>
    <col min="7" max="7" width="14.7109375" style="4" customWidth="1"/>
    <col min="8" max="8" width="16.85546875" style="4" customWidth="1"/>
    <col min="9" max="16384" width="9.140625" style="1"/>
  </cols>
  <sheetData>
    <row r="1" spans="1:9" ht="19.5" customHeight="1" x14ac:dyDescent="0.2">
      <c r="A1" s="35"/>
      <c r="B1" s="36"/>
      <c r="C1" s="36"/>
      <c r="D1" s="43" t="s">
        <v>32</v>
      </c>
      <c r="E1" s="43"/>
      <c r="F1" s="43"/>
      <c r="G1" s="43"/>
      <c r="H1" s="43"/>
    </row>
    <row r="2" spans="1:9" ht="21.75" customHeight="1" x14ac:dyDescent="0.2">
      <c r="A2" s="35"/>
      <c r="B2" s="36"/>
      <c r="C2" s="36"/>
      <c r="D2" s="44" t="s">
        <v>34</v>
      </c>
      <c r="E2" s="44"/>
      <c r="F2" s="44"/>
      <c r="G2" s="44"/>
      <c r="H2" s="44"/>
    </row>
    <row r="3" spans="1:9" ht="17.25" customHeight="1" x14ac:dyDescent="0.2">
      <c r="A3" s="35"/>
      <c r="B3" s="36"/>
      <c r="C3" s="36"/>
      <c r="D3" s="44"/>
      <c r="E3" s="44"/>
      <c r="F3" s="44"/>
      <c r="G3" s="44"/>
      <c r="H3" s="44"/>
    </row>
    <row r="4" spans="1:9" x14ac:dyDescent="0.2">
      <c r="A4" s="37"/>
      <c r="B4" s="36"/>
      <c r="C4" s="36"/>
      <c r="D4" s="44"/>
      <c r="E4" s="44"/>
      <c r="F4" s="44"/>
      <c r="G4" s="44"/>
      <c r="H4" s="44"/>
    </row>
    <row r="5" spans="1:9" ht="15.75" customHeight="1" x14ac:dyDescent="0.2">
      <c r="A5" s="37"/>
      <c r="B5" s="36"/>
      <c r="C5" s="36"/>
      <c r="D5" s="44"/>
      <c r="E5" s="44"/>
      <c r="F5" s="44"/>
      <c r="G5" s="44"/>
      <c r="H5" s="44"/>
    </row>
    <row r="6" spans="1:9" ht="15.75" hidden="1" customHeight="1" x14ac:dyDescent="0.2">
      <c r="A6" s="37"/>
      <c r="B6" s="36"/>
      <c r="C6" s="36"/>
      <c r="D6" s="44"/>
      <c r="E6" s="44"/>
      <c r="F6" s="44"/>
      <c r="G6" s="44"/>
      <c r="H6" s="44"/>
    </row>
    <row r="7" spans="1:9" ht="34.5" customHeight="1" x14ac:dyDescent="0.2">
      <c r="A7" s="37"/>
      <c r="B7" s="36"/>
      <c r="C7" s="36"/>
      <c r="D7" s="44"/>
      <c r="E7" s="44"/>
      <c r="F7" s="44"/>
      <c r="G7" s="44"/>
      <c r="H7" s="44"/>
    </row>
    <row r="8" spans="1:9" ht="19.5" customHeight="1" x14ac:dyDescent="0.2">
      <c r="A8" s="38"/>
      <c r="B8" s="36"/>
      <c r="C8" s="39"/>
      <c r="D8" s="45"/>
      <c r="E8" s="45"/>
      <c r="F8" s="45"/>
      <c r="G8" s="45"/>
      <c r="H8" s="45"/>
    </row>
    <row r="9" spans="1:9" ht="44.25" customHeight="1" x14ac:dyDescent="0.2">
      <c r="A9" s="35"/>
      <c r="B9" s="36"/>
      <c r="C9" s="39"/>
      <c r="D9" s="46"/>
      <c r="E9" s="46"/>
      <c r="F9" s="46"/>
      <c r="G9" s="46"/>
      <c r="H9" s="46"/>
      <c r="I9" s="7"/>
    </row>
    <row r="10" spans="1:9" ht="64.5" customHeight="1" x14ac:dyDescent="0.2">
      <c r="A10" s="47" t="s">
        <v>35</v>
      </c>
      <c r="B10" s="47"/>
      <c r="C10" s="47"/>
      <c r="D10" s="47"/>
      <c r="E10" s="47"/>
      <c r="F10" s="47"/>
      <c r="G10" s="47"/>
      <c r="H10" s="47"/>
      <c r="I10" s="8"/>
    </row>
    <row r="11" spans="1:9" ht="24.75" customHeight="1" x14ac:dyDescent="0.2">
      <c r="A11" s="8"/>
      <c r="B11" s="8"/>
      <c r="C11" s="8"/>
      <c r="D11" s="8"/>
      <c r="E11" s="8"/>
      <c r="F11" s="8"/>
      <c r="G11" s="8"/>
      <c r="H11" s="8" t="s">
        <v>26</v>
      </c>
      <c r="I11" s="8"/>
    </row>
    <row r="12" spans="1:9" ht="84" customHeight="1" x14ac:dyDescent="0.2">
      <c r="A12" s="30" t="s">
        <v>0</v>
      </c>
      <c r="B12" s="31" t="s">
        <v>1</v>
      </c>
      <c r="C12" s="31" t="s">
        <v>2</v>
      </c>
      <c r="D12" s="32" t="s">
        <v>27</v>
      </c>
      <c r="E12" s="32" t="s">
        <v>28</v>
      </c>
      <c r="F12" s="32" t="s">
        <v>29</v>
      </c>
      <c r="G12" s="32" t="s">
        <v>30</v>
      </c>
      <c r="H12" s="32" t="s">
        <v>31</v>
      </c>
    </row>
    <row r="13" spans="1:9" ht="13.5" customHeight="1" x14ac:dyDescent="0.2">
      <c r="A13" s="9">
        <v>1</v>
      </c>
      <c r="B13" s="10" t="s">
        <v>18</v>
      </c>
      <c r="C13" s="10" t="s">
        <v>3</v>
      </c>
      <c r="D13" s="11">
        <v>10</v>
      </c>
      <c r="E13" s="11">
        <v>11</v>
      </c>
      <c r="F13" s="11">
        <v>12</v>
      </c>
      <c r="G13" s="11">
        <v>13</v>
      </c>
      <c r="H13" s="11">
        <v>14</v>
      </c>
    </row>
    <row r="14" spans="1:9" s="2" customFormat="1" ht="14.25" customHeight="1" x14ac:dyDescent="0.2">
      <c r="A14" s="12" t="s">
        <v>4</v>
      </c>
      <c r="B14" s="10"/>
      <c r="C14" s="10"/>
      <c r="D14" s="13">
        <f>D16+D21+D23+D25+D29+D33</f>
        <v>2565.4999999999995</v>
      </c>
      <c r="E14" s="13">
        <f>E16+E21+E23+E25+E29+E33</f>
        <v>2565.4999999999995</v>
      </c>
      <c r="F14" s="13">
        <f>F16+F21+F23+F25+F29+F33</f>
        <v>2455.1999999999994</v>
      </c>
      <c r="G14" s="13">
        <f>F14/D14*100</f>
        <v>95.700643149483525</v>
      </c>
      <c r="H14" s="13">
        <f>F14/E14*100</f>
        <v>95.700643149483525</v>
      </c>
    </row>
    <row r="15" spans="1:9" s="2" customFormat="1" ht="54" customHeight="1" x14ac:dyDescent="0.2">
      <c r="A15" s="14" t="s">
        <v>22</v>
      </c>
      <c r="B15" s="10"/>
      <c r="C15" s="10"/>
      <c r="D15" s="13">
        <f>D16+D21+D23+D25+D29+D33</f>
        <v>2565.4999999999995</v>
      </c>
      <c r="E15" s="13">
        <f>E16+E21+E23+E25+E29+E33</f>
        <v>2565.4999999999995</v>
      </c>
      <c r="F15" s="13">
        <f>F16+F21+F23+F25+F29+F33</f>
        <v>2455.1999999999994</v>
      </c>
      <c r="G15" s="13">
        <f>F15/D15*100</f>
        <v>95.700643149483525</v>
      </c>
      <c r="H15" s="13">
        <f>F15/E15*100</f>
        <v>95.700643149483525</v>
      </c>
    </row>
    <row r="16" spans="1:9" s="2" customFormat="1" ht="15" customHeight="1" x14ac:dyDescent="0.2">
      <c r="A16" s="15" t="s">
        <v>5</v>
      </c>
      <c r="B16" s="16" t="s">
        <v>6</v>
      </c>
      <c r="C16" s="17"/>
      <c r="D16" s="13">
        <f>D17+D18+D19+D20</f>
        <v>988.09999999999991</v>
      </c>
      <c r="E16" s="13">
        <f>E17+E18+E19+E20</f>
        <v>988.09999999999991</v>
      </c>
      <c r="F16" s="13">
        <f>F17+F18+F20</f>
        <v>894.09999999999991</v>
      </c>
      <c r="G16" s="13">
        <f>F16/D16*100</f>
        <v>90.486792834733322</v>
      </c>
      <c r="H16" s="13">
        <f>F16/E16*100</f>
        <v>90.486792834733322</v>
      </c>
    </row>
    <row r="17" spans="1:11" s="2" customFormat="1" ht="60" customHeight="1" x14ac:dyDescent="0.2">
      <c r="A17" s="18" t="s">
        <v>7</v>
      </c>
      <c r="B17" s="17" t="s">
        <v>6</v>
      </c>
      <c r="C17" s="17" t="s">
        <v>8</v>
      </c>
      <c r="D17" s="19">
        <v>13</v>
      </c>
      <c r="E17" s="19">
        <v>13</v>
      </c>
      <c r="F17" s="19">
        <v>0</v>
      </c>
      <c r="G17" s="19">
        <f>F17/E17*100</f>
        <v>0</v>
      </c>
      <c r="H17" s="19">
        <f>F17/E17*100</f>
        <v>0</v>
      </c>
      <c r="J17" s="3"/>
      <c r="K17" s="3"/>
    </row>
    <row r="18" spans="1:11" s="2" customFormat="1" ht="68.25" customHeight="1" x14ac:dyDescent="0.2">
      <c r="A18" s="18" t="s">
        <v>33</v>
      </c>
      <c r="B18" s="17" t="s">
        <v>6</v>
      </c>
      <c r="C18" s="17" t="s">
        <v>9</v>
      </c>
      <c r="D18" s="19">
        <v>949.3</v>
      </c>
      <c r="E18" s="19">
        <v>949.3</v>
      </c>
      <c r="F18" s="19">
        <v>873.3</v>
      </c>
      <c r="G18" s="19">
        <f>F18/E18*100</f>
        <v>91.99410091646476</v>
      </c>
      <c r="H18" s="19">
        <f>F18/E18*100</f>
        <v>91.99410091646476</v>
      </c>
    </row>
    <row r="19" spans="1:11" ht="14.25" customHeight="1" x14ac:dyDescent="0.2">
      <c r="A19" s="23" t="s">
        <v>19</v>
      </c>
      <c r="B19" s="21" t="s">
        <v>6</v>
      </c>
      <c r="C19" s="21" t="s">
        <v>11</v>
      </c>
      <c r="D19" s="19">
        <v>5</v>
      </c>
      <c r="E19" s="19">
        <v>5</v>
      </c>
      <c r="F19" s="19"/>
      <c r="G19" s="19"/>
      <c r="H19" s="19"/>
    </row>
    <row r="20" spans="1:11" ht="25.5" customHeight="1" x14ac:dyDescent="0.2">
      <c r="A20" s="42" t="s">
        <v>38</v>
      </c>
      <c r="B20" s="21" t="s">
        <v>6</v>
      </c>
      <c r="C20" s="21" t="s">
        <v>36</v>
      </c>
      <c r="D20" s="19">
        <v>20.8</v>
      </c>
      <c r="E20" s="19">
        <v>20.8</v>
      </c>
      <c r="F20" s="19">
        <v>20.8</v>
      </c>
      <c r="G20" s="19">
        <v>100</v>
      </c>
      <c r="H20" s="19">
        <v>100</v>
      </c>
    </row>
    <row r="21" spans="1:11" ht="17.25" customHeight="1" x14ac:dyDescent="0.2">
      <c r="A21" s="33" t="s">
        <v>16</v>
      </c>
      <c r="B21" s="22" t="s">
        <v>8</v>
      </c>
      <c r="C21" s="22"/>
      <c r="D21" s="13">
        <v>160.1</v>
      </c>
      <c r="E21" s="13">
        <v>160.1</v>
      </c>
      <c r="F21" s="13">
        <v>160.1</v>
      </c>
      <c r="G21" s="13">
        <v>100</v>
      </c>
      <c r="H21" s="13">
        <v>100</v>
      </c>
    </row>
    <row r="22" spans="1:11" ht="26.25" customHeight="1" x14ac:dyDescent="0.2">
      <c r="A22" s="42" t="s">
        <v>42</v>
      </c>
      <c r="B22" s="21" t="s">
        <v>8</v>
      </c>
      <c r="C22" s="21" t="s">
        <v>12</v>
      </c>
      <c r="D22" s="19">
        <f>D21</f>
        <v>160.1</v>
      </c>
      <c r="E22" s="19">
        <f>E21</f>
        <v>160.1</v>
      </c>
      <c r="F22" s="19">
        <f>F21</f>
        <v>160.1</v>
      </c>
      <c r="G22" s="19">
        <f>G21</f>
        <v>100</v>
      </c>
      <c r="H22" s="19">
        <f>H21</f>
        <v>100</v>
      </c>
    </row>
    <row r="23" spans="1:11" ht="33" customHeight="1" x14ac:dyDescent="0.2">
      <c r="A23" s="25" t="s">
        <v>23</v>
      </c>
      <c r="B23" s="26" t="s">
        <v>12</v>
      </c>
      <c r="C23" s="24"/>
      <c r="D23" s="27">
        <v>41.1</v>
      </c>
      <c r="E23" s="13">
        <v>41.1</v>
      </c>
      <c r="F23" s="13">
        <v>41.1</v>
      </c>
      <c r="G23" s="13">
        <v>100</v>
      </c>
      <c r="H23" s="13">
        <v>100</v>
      </c>
    </row>
    <row r="24" spans="1:11" ht="51.75" customHeight="1" x14ac:dyDescent="0.2">
      <c r="A24" s="42" t="s">
        <v>43</v>
      </c>
      <c r="B24" s="24" t="s">
        <v>12</v>
      </c>
      <c r="C24" s="24" t="s">
        <v>20</v>
      </c>
      <c r="D24" s="48">
        <f>D23</f>
        <v>41.1</v>
      </c>
      <c r="E24" s="19">
        <f>E23</f>
        <v>41.1</v>
      </c>
      <c r="F24" s="19">
        <f>F23</f>
        <v>41.1</v>
      </c>
      <c r="G24" s="19">
        <f>G23</f>
        <v>100</v>
      </c>
      <c r="H24" s="19">
        <f>H23</f>
        <v>100</v>
      </c>
    </row>
    <row r="25" spans="1:11" ht="15.75" customHeight="1" x14ac:dyDescent="0.2">
      <c r="A25" s="28" t="s">
        <v>14</v>
      </c>
      <c r="B25" s="16" t="s">
        <v>9</v>
      </c>
      <c r="C25" s="17"/>
      <c r="D25" s="13">
        <f>D26+D27+D28</f>
        <v>660</v>
      </c>
      <c r="E25" s="13">
        <f>E26+E27+E28</f>
        <v>660</v>
      </c>
      <c r="F25" s="13">
        <f>F26+F27+F28</f>
        <v>660</v>
      </c>
      <c r="G25" s="13">
        <f>F25/D25*100</f>
        <v>100</v>
      </c>
      <c r="H25" s="13">
        <f>F25/E25*100</f>
        <v>100</v>
      </c>
    </row>
    <row r="26" spans="1:11" ht="15.75" customHeight="1" x14ac:dyDescent="0.2">
      <c r="A26" s="20" t="s">
        <v>25</v>
      </c>
      <c r="B26" s="17" t="s">
        <v>9</v>
      </c>
      <c r="C26" s="17" t="s">
        <v>24</v>
      </c>
      <c r="D26" s="19">
        <v>150</v>
      </c>
      <c r="E26" s="19">
        <v>150</v>
      </c>
      <c r="F26" s="19">
        <v>150</v>
      </c>
      <c r="G26" s="19">
        <v>100</v>
      </c>
      <c r="H26" s="19">
        <v>100</v>
      </c>
    </row>
    <row r="27" spans="1:11" ht="29.25" customHeight="1" x14ac:dyDescent="0.2">
      <c r="A27" s="18" t="s">
        <v>17</v>
      </c>
      <c r="B27" s="17" t="s">
        <v>9</v>
      </c>
      <c r="C27" s="17" t="s">
        <v>13</v>
      </c>
      <c r="D27" s="19">
        <v>490</v>
      </c>
      <c r="E27" s="19">
        <v>490</v>
      </c>
      <c r="F27" s="19">
        <v>490</v>
      </c>
      <c r="G27" s="19">
        <v>100</v>
      </c>
      <c r="H27" s="19">
        <v>100</v>
      </c>
    </row>
    <row r="28" spans="1:11" ht="26.25" customHeight="1" x14ac:dyDescent="0.2">
      <c r="A28" s="18" t="s">
        <v>39</v>
      </c>
      <c r="B28" s="17" t="s">
        <v>9</v>
      </c>
      <c r="C28" s="17" t="s">
        <v>37</v>
      </c>
      <c r="D28" s="19">
        <v>20</v>
      </c>
      <c r="E28" s="19">
        <v>20</v>
      </c>
      <c r="F28" s="19">
        <v>20</v>
      </c>
      <c r="G28" s="19">
        <v>100</v>
      </c>
      <c r="H28" s="19">
        <v>100</v>
      </c>
    </row>
    <row r="29" spans="1:11" ht="15.75" customHeight="1" x14ac:dyDescent="0.2">
      <c r="A29" s="34" t="s">
        <v>15</v>
      </c>
      <c r="B29" s="16" t="s">
        <v>10</v>
      </c>
      <c r="C29" s="29"/>
      <c r="D29" s="13">
        <f>D30+D31</f>
        <v>663.6</v>
      </c>
      <c r="E29" s="13">
        <f>E30+E31</f>
        <v>663.6</v>
      </c>
      <c r="F29" s="13">
        <f>F30+F31</f>
        <v>647.29999999999995</v>
      </c>
      <c r="G29" s="13">
        <f>F29/D29*100</f>
        <v>97.54370102471367</v>
      </c>
      <c r="H29" s="13">
        <f>F29/E29*100</f>
        <v>97.54370102471367</v>
      </c>
    </row>
    <row r="30" spans="1:11" ht="15.75" customHeight="1" x14ac:dyDescent="0.2">
      <c r="A30" s="40" t="s">
        <v>40</v>
      </c>
      <c r="B30" s="41" t="s">
        <v>10</v>
      </c>
      <c r="C30" s="29" t="s">
        <v>8</v>
      </c>
      <c r="D30" s="19">
        <v>456.1</v>
      </c>
      <c r="E30" s="19">
        <v>456.1</v>
      </c>
      <c r="F30" s="19">
        <v>456.1</v>
      </c>
      <c r="G30" s="19">
        <v>100</v>
      </c>
      <c r="H30" s="19">
        <v>100</v>
      </c>
    </row>
    <row r="31" spans="1:11" ht="15.75" customHeight="1" x14ac:dyDescent="0.2">
      <c r="A31" s="40" t="s">
        <v>41</v>
      </c>
      <c r="B31" s="41" t="s">
        <v>10</v>
      </c>
      <c r="C31" s="29" t="s">
        <v>12</v>
      </c>
      <c r="D31" s="19">
        <v>207.5</v>
      </c>
      <c r="E31" s="19">
        <v>207.5</v>
      </c>
      <c r="F31" s="19">
        <v>191.2</v>
      </c>
      <c r="G31" s="19">
        <f>F31/D31*100</f>
        <v>92.144578313253007</v>
      </c>
      <c r="H31" s="19">
        <f>F31/E31*100</f>
        <v>92.144578313253007</v>
      </c>
    </row>
    <row r="32" spans="1:11" ht="15.75" customHeight="1" x14ac:dyDescent="0.2">
      <c r="A32" s="34" t="s">
        <v>21</v>
      </c>
      <c r="B32" s="49" t="s">
        <v>20</v>
      </c>
      <c r="C32" s="50"/>
      <c r="D32" s="13">
        <v>52.6</v>
      </c>
      <c r="E32" s="13">
        <v>52.6</v>
      </c>
      <c r="F32" s="13">
        <v>52.6</v>
      </c>
      <c r="G32" s="13">
        <v>100</v>
      </c>
      <c r="H32" s="13">
        <v>100</v>
      </c>
    </row>
    <row r="33" spans="1:8" ht="18.75" customHeight="1" x14ac:dyDescent="0.2">
      <c r="A33" s="20" t="s">
        <v>44</v>
      </c>
      <c r="B33" s="51" t="s">
        <v>20</v>
      </c>
      <c r="C33" s="21" t="s">
        <v>6</v>
      </c>
      <c r="D33" s="19">
        <v>52.6</v>
      </c>
      <c r="E33" s="19">
        <v>52.6</v>
      </c>
      <c r="F33" s="19">
        <v>52.6</v>
      </c>
      <c r="G33" s="19">
        <v>100</v>
      </c>
      <c r="H33" s="19">
        <v>100</v>
      </c>
    </row>
  </sheetData>
  <autoFilter ref="A13:L33" xr:uid="{00000000-0009-0000-0000-000000000000}"/>
  <mergeCells count="5">
    <mergeCell ref="D1:H1"/>
    <mergeCell ref="D2:H7"/>
    <mergeCell ref="D8:H8"/>
    <mergeCell ref="D9:H9"/>
    <mergeCell ref="A10:H10"/>
  </mergeCells>
  <conditionalFormatting sqref="C8:C9">
    <cfRule type="expression" dxfId="2" priority="93" stopIfTrue="1">
      <formula>$C8&lt;&gt;""</formula>
    </cfRule>
  </conditionalFormatting>
  <conditionalFormatting sqref="D2:E2">
    <cfRule type="expression" dxfId="1" priority="92" stopIfTrue="1">
      <formula>$D2&lt;&gt;""</formula>
    </cfRule>
  </conditionalFormatting>
  <conditionalFormatting sqref="F1:H1">
    <cfRule type="expression" dxfId="0" priority="82" stopIfTrue="1">
      <formula>#REF!&lt;&gt;""</formula>
    </cfRule>
  </conditionalFormatting>
  <pageMargins left="0.62992125984251968" right="0.23622047244094491" top="0.35433070866141736" bottom="0.31496062992125984" header="0.19685039370078741" footer="0.27559055118110237"/>
  <pageSetup paperSize="9" scale="80" firstPageNumber="43" fitToWidth="0" fitToHeight="0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3</vt:i4>
      </vt:variant>
    </vt:vector>
  </HeadingPairs>
  <TitlesOfParts>
    <vt:vector size="4" baseType="lpstr">
      <vt:lpstr>Приложение 3</vt:lpstr>
      <vt:lpstr>'Приложение 3'!Заголовки_для_печати</vt:lpstr>
      <vt:lpstr>'Приложение 3'!Область_печати</vt:lpstr>
      <vt:lpstr>'Приложение 3'!Приложение_3</vt:lpstr>
    </vt:vector>
  </TitlesOfParts>
  <Company>SPecialiST RePack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Сазонова Инна Сергеевна</dc:creator>
  <cp:lastModifiedBy>Грачева</cp:lastModifiedBy>
  <cp:lastPrinted>2026-02-06T09:32:11Z</cp:lastPrinted>
  <dcterms:created xsi:type="dcterms:W3CDTF">2020-09-22T06:35:39Z</dcterms:created>
  <dcterms:modified xsi:type="dcterms:W3CDTF">2026-02-06T09:32:13Z</dcterms:modified>
</cp:coreProperties>
</file>